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atome\Dropbox\2 Ensino\2Ciclo-ModelacaoRecursosFlorestais\Exercicios\Ingles\5 SiteIndexCurves - Exercises\"/>
    </mc:Choice>
  </mc:AlternateContent>
  <bookViews>
    <workbookView xWindow="240" yWindow="135" windowWidth="11415" windowHeight="5100" activeTab="2"/>
  </bookViews>
  <sheets>
    <sheet name="Ex6.1" sheetId="1" r:id="rId1"/>
    <sheet name="Ex6.2" sheetId="6" r:id="rId2"/>
    <sheet name="Ex6.3" sheetId="8" r:id="rId3"/>
    <sheet name="Sheet2" sheetId="2" r:id="rId4"/>
    <sheet name="Sheet3" sheetId="3" r:id="rId5"/>
  </sheets>
  <externalReferences>
    <externalReference r:id="rId6"/>
    <externalReference r:id="rId7"/>
  </externalReferences>
  <calcPr calcId="162913"/>
</workbook>
</file>

<file path=xl/calcChain.xml><?xml version="1.0" encoding="utf-8"?>
<calcChain xmlns="http://schemas.openxmlformats.org/spreadsheetml/2006/main">
  <c r="A7" i="8" l="1"/>
  <c r="E7" i="8" s="1"/>
  <c r="F6" i="8"/>
  <c r="E6" i="8"/>
  <c r="D6" i="8"/>
  <c r="C6" i="8"/>
  <c r="B6" i="8"/>
  <c r="A8" i="8" l="1"/>
  <c r="C7" i="8"/>
  <c r="F7" i="8"/>
  <c r="B7" i="8"/>
  <c r="D7" i="8"/>
  <c r="C10" i="1"/>
  <c r="C40" i="1"/>
  <c r="D26" i="6"/>
  <c r="E26" i="6"/>
  <c r="F26" i="6"/>
  <c r="G26" i="6"/>
  <c r="C26" i="6"/>
  <c r="B27" i="6"/>
  <c r="C10" i="6"/>
  <c r="D40" i="1"/>
  <c r="E40" i="1"/>
  <c r="F40" i="1"/>
  <c r="G40" i="1"/>
  <c r="B41" i="1"/>
  <c r="D41" i="1" s="1"/>
  <c r="E8" i="8" l="1"/>
  <c r="D8" i="8"/>
  <c r="F8" i="8"/>
  <c r="C8" i="8"/>
  <c r="B8" i="8"/>
  <c r="A9" i="8"/>
  <c r="E41" i="1"/>
  <c r="B28" i="6"/>
  <c r="C27" i="6"/>
  <c r="E27" i="6"/>
  <c r="G27" i="6"/>
  <c r="D27" i="6"/>
  <c r="F27" i="6"/>
  <c r="G41" i="1"/>
  <c r="B42" i="1"/>
  <c r="C41" i="1"/>
  <c r="F41" i="1"/>
  <c r="A10" i="8" l="1"/>
  <c r="C9" i="8"/>
  <c r="F9" i="8"/>
  <c r="B9" i="8"/>
  <c r="E9" i="8"/>
  <c r="D9" i="8"/>
  <c r="B29" i="6"/>
  <c r="D28" i="6"/>
  <c r="F28" i="6"/>
  <c r="C28" i="6"/>
  <c r="E28" i="6"/>
  <c r="G28" i="6"/>
  <c r="D42" i="1"/>
  <c r="F42" i="1"/>
  <c r="C42" i="1"/>
  <c r="E42" i="1"/>
  <c r="G42" i="1"/>
  <c r="B43" i="1"/>
  <c r="E10" i="8" l="1"/>
  <c r="D10" i="8"/>
  <c r="A11" i="8"/>
  <c r="C10" i="8"/>
  <c r="B10" i="8"/>
  <c r="F10" i="8"/>
  <c r="B30" i="6"/>
  <c r="C29" i="6"/>
  <c r="E29" i="6"/>
  <c r="G29" i="6"/>
  <c r="D29" i="6"/>
  <c r="F29" i="6"/>
  <c r="B44" i="1"/>
  <c r="C43" i="1"/>
  <c r="E43" i="1"/>
  <c r="G43" i="1"/>
  <c r="D43" i="1"/>
  <c r="F43" i="1"/>
  <c r="A12" i="8" l="1"/>
  <c r="C11" i="8"/>
  <c r="F11" i="8"/>
  <c r="B11" i="8"/>
  <c r="E11" i="8"/>
  <c r="D11" i="8"/>
  <c r="B31" i="6"/>
  <c r="D30" i="6"/>
  <c r="F30" i="6"/>
  <c r="C30" i="6"/>
  <c r="E30" i="6"/>
  <c r="G30" i="6"/>
  <c r="B45" i="1"/>
  <c r="D44" i="1"/>
  <c r="F44" i="1"/>
  <c r="C44" i="1"/>
  <c r="E44" i="1"/>
  <c r="G44" i="1"/>
  <c r="E12" i="8" l="1"/>
  <c r="D12" i="8"/>
  <c r="A13" i="8"/>
  <c r="C12" i="8"/>
  <c r="F12" i="8"/>
  <c r="B12" i="8"/>
  <c r="B32" i="6"/>
  <c r="C31" i="6"/>
  <c r="E31" i="6"/>
  <c r="G31" i="6"/>
  <c r="D31" i="6"/>
  <c r="F31" i="6"/>
  <c r="B46" i="1"/>
  <c r="C45" i="1"/>
  <c r="E45" i="1"/>
  <c r="G45" i="1"/>
  <c r="D45" i="1"/>
  <c r="F45" i="1"/>
  <c r="A14" i="8" l="1"/>
  <c r="C13" i="8"/>
  <c r="F13" i="8"/>
  <c r="B13" i="8"/>
  <c r="E13" i="8"/>
  <c r="D13" i="8"/>
  <c r="B33" i="6"/>
  <c r="D32" i="6"/>
  <c r="F32" i="6"/>
  <c r="C32" i="6"/>
  <c r="E32" i="6"/>
  <c r="G32" i="6"/>
  <c r="B47" i="1"/>
  <c r="D46" i="1"/>
  <c r="F46" i="1"/>
  <c r="C46" i="1"/>
  <c r="E46" i="1"/>
  <c r="G46" i="1"/>
  <c r="E14" i="8" l="1"/>
  <c r="D14" i="8"/>
  <c r="A15" i="8"/>
  <c r="C14" i="8"/>
  <c r="F14" i="8"/>
  <c r="B14" i="8"/>
  <c r="B34" i="6"/>
  <c r="C33" i="6"/>
  <c r="E33" i="6"/>
  <c r="G33" i="6"/>
  <c r="D33" i="6"/>
  <c r="F33" i="6"/>
  <c r="B48" i="1"/>
  <c r="C47" i="1"/>
  <c r="E47" i="1"/>
  <c r="G47" i="1"/>
  <c r="D47" i="1"/>
  <c r="F47" i="1"/>
  <c r="A16" i="8" l="1"/>
  <c r="C15" i="8"/>
  <c r="F15" i="8"/>
  <c r="B15" i="8"/>
  <c r="E15" i="8"/>
  <c r="D15" i="8"/>
  <c r="B35" i="6"/>
  <c r="D34" i="6"/>
  <c r="F34" i="6"/>
  <c r="C34" i="6"/>
  <c r="E34" i="6"/>
  <c r="G34" i="6"/>
  <c r="B49" i="1"/>
  <c r="D48" i="1"/>
  <c r="F48" i="1"/>
  <c r="C48" i="1"/>
  <c r="E48" i="1"/>
  <c r="G48" i="1"/>
  <c r="E16" i="8" l="1"/>
  <c r="D16" i="8"/>
  <c r="A17" i="8"/>
  <c r="C16" i="8"/>
  <c r="B16" i="8"/>
  <c r="F16" i="8"/>
  <c r="B36" i="6"/>
  <c r="C35" i="6"/>
  <c r="E35" i="6"/>
  <c r="G35" i="6"/>
  <c r="D35" i="6"/>
  <c r="F35" i="6"/>
  <c r="B50" i="1"/>
  <c r="C49" i="1"/>
  <c r="E49" i="1"/>
  <c r="G49" i="1"/>
  <c r="D49" i="1"/>
  <c r="F49" i="1"/>
  <c r="A18" i="8" l="1"/>
  <c r="C17" i="8"/>
  <c r="F17" i="8"/>
  <c r="B17" i="8"/>
  <c r="E17" i="8"/>
  <c r="D17" i="8"/>
  <c r="B37" i="6"/>
  <c r="D36" i="6"/>
  <c r="F36" i="6"/>
  <c r="C36" i="6"/>
  <c r="E36" i="6"/>
  <c r="G36" i="6"/>
  <c r="B51" i="1"/>
  <c r="D50" i="1"/>
  <c r="F50" i="1"/>
  <c r="C50" i="1"/>
  <c r="E50" i="1"/>
  <c r="G50" i="1"/>
  <c r="E18" i="8" l="1"/>
  <c r="D18" i="8"/>
  <c r="A19" i="8"/>
  <c r="C18" i="8"/>
  <c r="B18" i="8"/>
  <c r="F18" i="8"/>
  <c r="B38" i="6"/>
  <c r="C37" i="6"/>
  <c r="E37" i="6"/>
  <c r="G37" i="6"/>
  <c r="D37" i="6"/>
  <c r="F37" i="6"/>
  <c r="B52" i="1"/>
  <c r="C51" i="1"/>
  <c r="E51" i="1"/>
  <c r="G51" i="1"/>
  <c r="D51" i="1"/>
  <c r="F51" i="1"/>
  <c r="A20" i="8" l="1"/>
  <c r="C19" i="8"/>
  <c r="F19" i="8"/>
  <c r="B19" i="8"/>
  <c r="E19" i="8"/>
  <c r="D19" i="8"/>
  <c r="B39" i="6"/>
  <c r="D38" i="6"/>
  <c r="F38" i="6"/>
  <c r="C38" i="6"/>
  <c r="E38" i="6"/>
  <c r="G38" i="6"/>
  <c r="B53" i="1"/>
  <c r="D52" i="1"/>
  <c r="F52" i="1"/>
  <c r="C52" i="1"/>
  <c r="E52" i="1"/>
  <c r="G52" i="1"/>
  <c r="E20" i="8" l="1"/>
  <c r="D20" i="8"/>
  <c r="A21" i="8"/>
  <c r="C20" i="8"/>
  <c r="F20" i="8"/>
  <c r="B20" i="8"/>
  <c r="B40" i="6"/>
  <c r="C39" i="6"/>
  <c r="E39" i="6"/>
  <c r="G39" i="6"/>
  <c r="D39" i="6"/>
  <c r="F39" i="6"/>
  <c r="B54" i="1"/>
  <c r="C53" i="1"/>
  <c r="E53" i="1"/>
  <c r="G53" i="1"/>
  <c r="D53" i="1"/>
  <c r="F53" i="1"/>
  <c r="A22" i="8" l="1"/>
  <c r="C21" i="8"/>
  <c r="F21" i="8"/>
  <c r="B21" i="8"/>
  <c r="E21" i="8"/>
  <c r="D21" i="8"/>
  <c r="B41" i="6"/>
  <c r="D40" i="6"/>
  <c r="F40" i="6"/>
  <c r="C40" i="6"/>
  <c r="E40" i="6"/>
  <c r="G40" i="6"/>
  <c r="B55" i="1"/>
  <c r="D54" i="1"/>
  <c r="F54" i="1"/>
  <c r="C54" i="1"/>
  <c r="E54" i="1"/>
  <c r="G54" i="1"/>
  <c r="E22" i="8" l="1"/>
  <c r="D22" i="8"/>
  <c r="A23" i="8"/>
  <c r="C22" i="8"/>
  <c r="F22" i="8"/>
  <c r="B22" i="8"/>
  <c r="B42" i="6"/>
  <c r="C41" i="6"/>
  <c r="E41" i="6"/>
  <c r="G41" i="6"/>
  <c r="D41" i="6"/>
  <c r="F41" i="6"/>
  <c r="B56" i="1"/>
  <c r="C55" i="1"/>
  <c r="E55" i="1"/>
  <c r="G55" i="1"/>
  <c r="D55" i="1"/>
  <c r="F55" i="1"/>
  <c r="A24" i="8" l="1"/>
  <c r="C23" i="8"/>
  <c r="F23" i="8"/>
  <c r="B23" i="8"/>
  <c r="E23" i="8"/>
  <c r="D23" i="8"/>
  <c r="B43" i="6"/>
  <c r="D42" i="6"/>
  <c r="F42" i="6"/>
  <c r="C42" i="6"/>
  <c r="E42" i="6"/>
  <c r="G42" i="6"/>
  <c r="B57" i="1"/>
  <c r="D56" i="1"/>
  <c r="F56" i="1"/>
  <c r="C56" i="1"/>
  <c r="E56" i="1"/>
  <c r="G56" i="1"/>
  <c r="E24" i="8" l="1"/>
  <c r="D24" i="8"/>
  <c r="A25" i="8"/>
  <c r="C24" i="8"/>
  <c r="B24" i="8"/>
  <c r="F24" i="8"/>
  <c r="B44" i="6"/>
  <c r="C43" i="6"/>
  <c r="E43" i="6"/>
  <c r="G43" i="6"/>
  <c r="D43" i="6"/>
  <c r="F43" i="6"/>
  <c r="B58" i="1"/>
  <c r="C57" i="1"/>
  <c r="E57" i="1"/>
  <c r="G57" i="1"/>
  <c r="D57" i="1"/>
  <c r="F57" i="1"/>
  <c r="A26" i="8" l="1"/>
  <c r="C25" i="8"/>
  <c r="F25" i="8"/>
  <c r="B25" i="8"/>
  <c r="E25" i="8"/>
  <c r="D25" i="8"/>
  <c r="B45" i="6"/>
  <c r="D44" i="6"/>
  <c r="F44" i="6"/>
  <c r="C44" i="6"/>
  <c r="E44" i="6"/>
  <c r="G44" i="6"/>
  <c r="B59" i="1"/>
  <c r="D58" i="1"/>
  <c r="F58" i="1"/>
  <c r="C58" i="1"/>
  <c r="E58" i="1"/>
  <c r="G58" i="1"/>
  <c r="E26" i="8" l="1"/>
  <c r="D26" i="8"/>
  <c r="A27" i="8"/>
  <c r="C26" i="8"/>
  <c r="B26" i="8"/>
  <c r="F26" i="8"/>
  <c r="B46" i="6"/>
  <c r="C45" i="6"/>
  <c r="E45" i="6"/>
  <c r="G45" i="6"/>
  <c r="D45" i="6"/>
  <c r="F45" i="6"/>
  <c r="B60" i="1"/>
  <c r="C59" i="1"/>
  <c r="E59" i="1"/>
  <c r="G59" i="1"/>
  <c r="D59" i="1"/>
  <c r="F59" i="1"/>
  <c r="A28" i="8" l="1"/>
  <c r="C27" i="8"/>
  <c r="F27" i="8"/>
  <c r="B27" i="8"/>
  <c r="E27" i="8"/>
  <c r="D27" i="8"/>
  <c r="B47" i="6"/>
  <c r="D46" i="6"/>
  <c r="F46" i="6"/>
  <c r="C46" i="6"/>
  <c r="E46" i="6"/>
  <c r="G46" i="6"/>
  <c r="D60" i="1"/>
  <c r="F60" i="1"/>
  <c r="B61" i="1"/>
  <c r="C60" i="1"/>
  <c r="E60" i="1"/>
  <c r="G60" i="1"/>
  <c r="E28" i="8" l="1"/>
  <c r="D28" i="8"/>
  <c r="A29" i="8"/>
  <c r="C28" i="8"/>
  <c r="F28" i="8"/>
  <c r="B28" i="8"/>
  <c r="B48" i="6"/>
  <c r="C47" i="6"/>
  <c r="E47" i="6"/>
  <c r="G47" i="6"/>
  <c r="D47" i="6"/>
  <c r="F47" i="6"/>
  <c r="C61" i="1"/>
  <c r="E61" i="1"/>
  <c r="G61" i="1"/>
  <c r="D61" i="1"/>
  <c r="F61" i="1"/>
  <c r="B62" i="1"/>
  <c r="A30" i="8" l="1"/>
  <c r="C29" i="8"/>
  <c r="F29" i="8"/>
  <c r="B29" i="8"/>
  <c r="E29" i="8"/>
  <c r="D29" i="8"/>
  <c r="B49" i="6"/>
  <c r="D48" i="6"/>
  <c r="F48" i="6"/>
  <c r="C48" i="6"/>
  <c r="E48" i="6"/>
  <c r="G48" i="6"/>
  <c r="B63" i="1"/>
  <c r="D62" i="1"/>
  <c r="F62" i="1"/>
  <c r="C62" i="1"/>
  <c r="E62" i="1"/>
  <c r="G62" i="1"/>
  <c r="E30" i="8" l="1"/>
  <c r="D30" i="8"/>
  <c r="A31" i="8"/>
  <c r="C30" i="8"/>
  <c r="F30" i="8"/>
  <c r="B30" i="8"/>
  <c r="B50" i="6"/>
  <c r="C49" i="6"/>
  <c r="E49" i="6"/>
  <c r="G49" i="6"/>
  <c r="D49" i="6"/>
  <c r="F49" i="6"/>
  <c r="B64" i="1"/>
  <c r="C63" i="1"/>
  <c r="E63" i="1"/>
  <c r="G63" i="1"/>
  <c r="D63" i="1"/>
  <c r="F63" i="1"/>
  <c r="A32" i="8" l="1"/>
  <c r="C31" i="8"/>
  <c r="F31" i="8"/>
  <c r="B31" i="8"/>
  <c r="E31" i="8"/>
  <c r="D31" i="8"/>
  <c r="B51" i="6"/>
  <c r="D50" i="6"/>
  <c r="F50" i="6"/>
  <c r="C50" i="6"/>
  <c r="E50" i="6"/>
  <c r="G50" i="6"/>
  <c r="D64" i="1"/>
  <c r="F64" i="1"/>
  <c r="C64" i="1"/>
  <c r="E64" i="1"/>
  <c r="G64" i="1"/>
  <c r="E32" i="8" l="1"/>
  <c r="D32" i="8"/>
  <c r="A33" i="8"/>
  <c r="C32" i="8"/>
  <c r="B32" i="8"/>
  <c r="F32" i="8"/>
  <c r="B52" i="6"/>
  <c r="C51" i="6"/>
  <c r="E51" i="6"/>
  <c r="G51" i="6"/>
  <c r="D51" i="6"/>
  <c r="F51" i="6"/>
  <c r="A34" i="8" l="1"/>
  <c r="C33" i="8"/>
  <c r="F33" i="8"/>
  <c r="B33" i="8"/>
  <c r="E33" i="8"/>
  <c r="D33" i="8"/>
  <c r="B53" i="6"/>
  <c r="D52" i="6"/>
  <c r="F52" i="6"/>
  <c r="C52" i="6"/>
  <c r="E52" i="6"/>
  <c r="G52" i="6"/>
  <c r="E34" i="8" l="1"/>
  <c r="D34" i="8"/>
  <c r="A35" i="8"/>
  <c r="C34" i="8"/>
  <c r="B34" i="8"/>
  <c r="F34" i="8"/>
  <c r="B54" i="6"/>
  <c r="C53" i="6"/>
  <c r="E53" i="6"/>
  <c r="G53" i="6"/>
  <c r="D53" i="6"/>
  <c r="F53" i="6"/>
  <c r="A36" i="8" l="1"/>
  <c r="C35" i="8"/>
  <c r="F35" i="8"/>
  <c r="B35" i="8"/>
  <c r="E35" i="8"/>
  <c r="D35" i="8"/>
  <c r="B55" i="6"/>
  <c r="D54" i="6"/>
  <c r="F54" i="6"/>
  <c r="C54" i="6"/>
  <c r="E54" i="6"/>
  <c r="G54" i="6"/>
  <c r="E36" i="8" l="1"/>
  <c r="D36" i="8"/>
  <c r="C36" i="8"/>
  <c r="F36" i="8"/>
  <c r="B36" i="8"/>
  <c r="B56" i="6"/>
  <c r="C55" i="6"/>
  <c r="E55" i="6"/>
  <c r="G55" i="6"/>
  <c r="D55" i="6"/>
  <c r="F55" i="6"/>
  <c r="D56" i="6" l="1"/>
  <c r="F56" i="6"/>
  <c r="C56" i="6"/>
  <c r="E56" i="6"/>
  <c r="G56" i="6"/>
</calcChain>
</file>

<file path=xl/sharedStrings.xml><?xml version="1.0" encoding="utf-8"?>
<sst xmlns="http://schemas.openxmlformats.org/spreadsheetml/2006/main" count="27" uniqueCount="15">
  <si>
    <t xml:space="preserve">a) </t>
  </si>
  <si>
    <t>S=</t>
  </si>
  <si>
    <t>m</t>
  </si>
  <si>
    <t xml:space="preserve">b) </t>
  </si>
  <si>
    <t>______________________</t>
  </si>
  <si>
    <t>S</t>
  </si>
  <si>
    <t>hdom</t>
  </si>
  <si>
    <t>c)</t>
  </si>
  <si>
    <t>t</t>
  </si>
  <si>
    <t>Illustrate the site index curves</t>
  </si>
  <si>
    <t>The guide-curve method originates anamorphic (proportional) site index curves</t>
  </si>
  <si>
    <t>From the relationship above, the general expression for dominant height growth can be obtained:</t>
  </si>
  <si>
    <t>The above expression is a difference equations, therefore</t>
  </si>
  <si>
    <t>the site index curves are straightforward</t>
  </si>
  <si>
    <t>Using the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</si>
</sst>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2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66"/>
      <color rgb="FFFFFF00"/>
      <color rgb="FFFF9900"/>
      <color rgb="FF00FF00"/>
      <color rgb="FF33CC33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Site</a:t>
            </a:r>
            <a:r>
              <a:rPr lang="en-US" sz="1400" baseline="0"/>
              <a:t> index curves for cork oak</a:t>
            </a:r>
            <a:endParaRPr lang="en-US" sz="1400"/>
          </a:p>
        </c:rich>
      </c:tx>
      <c:layout>
        <c:manualLayout>
          <c:xMode val="edge"/>
          <c:yMode val="edge"/>
          <c:x val="0.31065719324146984"/>
          <c:y val="1.918464744811459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7390867991721298"/>
          <c:y val="0.10904080287497803"/>
          <c:w val="0.77145836946593127"/>
          <c:h val="0.6359030858077415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'Ex6.1'!$C$39</c:f>
              <c:strCache>
                <c:ptCount val="1"/>
                <c:pt idx="0">
                  <c:v>8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xVal>
            <c:numRef>
              <c:f>'Ex6.1'!$B$40:$B$64</c:f>
              <c:numCache>
                <c:formatCode>General</c:formatCode>
                <c:ptCount val="25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</c:numCache>
            </c:numRef>
          </c:xVal>
          <c:yVal>
            <c:numRef>
              <c:f>'Ex6.1'!$C$40:$C$64</c:f>
              <c:numCache>
                <c:formatCode>0.0</c:formatCode>
                <c:ptCount val="25"/>
                <c:pt idx="0">
                  <c:v>0</c:v>
                </c:pt>
                <c:pt idx="1">
                  <c:v>0.2870029602302725</c:v>
                </c:pt>
                <c:pt idx="2">
                  <c:v>0.75695326518436079</c:v>
                </c:pt>
                <c:pt idx="3">
                  <c:v>1.3044780003198606</c:v>
                </c:pt>
                <c:pt idx="4">
                  <c:v>1.8894449449565129</c:v>
                </c:pt>
                <c:pt idx="5">
                  <c:v>2.489020200499048</c:v>
                </c:pt>
                <c:pt idx="6">
                  <c:v>3.0887452088523051</c:v>
                </c:pt>
                <c:pt idx="7">
                  <c:v>3.6790545951861877</c:v>
                </c:pt>
                <c:pt idx="8">
                  <c:v>4.2535315896950063</c:v>
                </c:pt>
                <c:pt idx="9">
                  <c:v>4.8079033958396948</c:v>
                </c:pt>
                <c:pt idx="10">
                  <c:v>5.3394092053061524</c:v>
                </c:pt>
                <c:pt idx="11">
                  <c:v>5.8463780833121088</c:v>
                </c:pt>
                <c:pt idx="12">
                  <c:v>6.3279348608552466</c:v>
                </c:pt>
                <c:pt idx="13">
                  <c:v>6.7837888630709724</c:v>
                </c:pt>
                <c:pt idx="14">
                  <c:v>7.2140787147259129</c:v>
                </c:pt>
                <c:pt idx="15">
                  <c:v>7.6192564584749833</c:v>
                </c:pt>
                <c:pt idx="16">
                  <c:v>8</c:v>
                </c:pt>
                <c:pt idx="17">
                  <c:v>8.357146412309735</c:v>
                </c:pt>
                <c:pt idx="18">
                  <c:v>8.691640867773474</c:v>
                </c:pt>
                <c:pt idx="19">
                  <c:v>9.0044974405319067</c:v>
                </c:pt>
                <c:pt idx="20">
                  <c:v>9.2967690240635381</c:v>
                </c:pt>
                <c:pt idx="21">
                  <c:v>9.5695243082269492</c:v>
                </c:pt>
                <c:pt idx="22">
                  <c:v>9.8238302596377363</c:v>
                </c:pt>
                <c:pt idx="23">
                  <c:v>10.060738913012162</c:v>
                </c:pt>
                <c:pt idx="24">
                  <c:v>10.281277550537609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2B5-4969-8F16-9461125B4CCD}"/>
            </c:ext>
          </c:extLst>
        </c:ser>
        <c:ser>
          <c:idx val="1"/>
          <c:order val="1"/>
          <c:tx>
            <c:strRef>
              <c:f>'Ex6.1'!$D$39</c:f>
              <c:strCache>
                <c:ptCount val="1"/>
                <c:pt idx="0">
                  <c:v>10</c:v>
                </c:pt>
              </c:strCache>
            </c:strRef>
          </c:tx>
          <c:spPr>
            <a:ln>
              <a:solidFill>
                <a:srgbClr val="FFCC66"/>
              </a:solidFill>
            </a:ln>
          </c:spPr>
          <c:marker>
            <c:symbol val="none"/>
          </c:marker>
          <c:xVal>
            <c:numRef>
              <c:f>'Ex6.1'!$B$40:$B$64</c:f>
              <c:numCache>
                <c:formatCode>General</c:formatCode>
                <c:ptCount val="25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</c:numCache>
            </c:numRef>
          </c:xVal>
          <c:yVal>
            <c:numRef>
              <c:f>'Ex6.1'!$D$40:$D$64</c:f>
              <c:numCache>
                <c:formatCode>0.0</c:formatCode>
                <c:ptCount val="25"/>
                <c:pt idx="0">
                  <c:v>0</c:v>
                </c:pt>
                <c:pt idx="1">
                  <c:v>0.35875370028784059</c:v>
                </c:pt>
                <c:pt idx="2">
                  <c:v>0.94619158148045102</c:v>
                </c:pt>
                <c:pt idx="3">
                  <c:v>1.6305975003998259</c:v>
                </c:pt>
                <c:pt idx="4">
                  <c:v>2.3618061811956412</c:v>
                </c:pt>
                <c:pt idx="5">
                  <c:v>3.1112752506238102</c:v>
                </c:pt>
                <c:pt idx="6">
                  <c:v>3.8609315110653815</c:v>
                </c:pt>
                <c:pt idx="7">
                  <c:v>4.598818243982735</c:v>
                </c:pt>
                <c:pt idx="8">
                  <c:v>5.3169144871187584</c:v>
                </c:pt>
                <c:pt idx="9">
                  <c:v>6.0098792447996185</c:v>
                </c:pt>
                <c:pt idx="10">
                  <c:v>6.6742615066326909</c:v>
                </c:pt>
                <c:pt idx="11">
                  <c:v>7.3079726041401365</c:v>
                </c:pt>
                <c:pt idx="12">
                  <c:v>7.9099185760690585</c:v>
                </c:pt>
                <c:pt idx="13">
                  <c:v>8.4797360788387159</c:v>
                </c:pt>
                <c:pt idx="14">
                  <c:v>9.0175983934073916</c:v>
                </c:pt>
                <c:pt idx="15">
                  <c:v>9.524070573093729</c:v>
                </c:pt>
                <c:pt idx="16">
                  <c:v>10</c:v>
                </c:pt>
                <c:pt idx="17">
                  <c:v>10.446433015387168</c:v>
                </c:pt>
                <c:pt idx="18">
                  <c:v>10.864551084716842</c:v>
                </c:pt>
                <c:pt idx="19">
                  <c:v>11.255621800664883</c:v>
                </c:pt>
                <c:pt idx="20">
                  <c:v>11.620961280079422</c:v>
                </c:pt>
                <c:pt idx="21">
                  <c:v>11.961905385283686</c:v>
                </c:pt>
                <c:pt idx="22">
                  <c:v>12.279787824547171</c:v>
                </c:pt>
                <c:pt idx="23">
                  <c:v>12.575923641265202</c:v>
                </c:pt>
                <c:pt idx="24">
                  <c:v>12.851596938172012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2B5-4969-8F16-9461125B4CCD}"/>
            </c:ext>
          </c:extLst>
        </c:ser>
        <c:ser>
          <c:idx val="2"/>
          <c:order val="2"/>
          <c:tx>
            <c:strRef>
              <c:f>'Ex6.1'!$E$39</c:f>
              <c:strCache>
                <c:ptCount val="1"/>
                <c:pt idx="0">
                  <c:v>12</c:v>
                </c:pt>
              </c:strCache>
            </c:strRef>
          </c:tx>
          <c:spPr>
            <a:ln>
              <a:solidFill>
                <a:srgbClr val="00FF00"/>
              </a:solidFill>
            </a:ln>
          </c:spPr>
          <c:marker>
            <c:symbol val="none"/>
          </c:marker>
          <c:xVal>
            <c:numRef>
              <c:f>'Ex6.1'!$B$40:$B$64</c:f>
              <c:numCache>
                <c:formatCode>General</c:formatCode>
                <c:ptCount val="25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</c:numCache>
            </c:numRef>
          </c:xVal>
          <c:yVal>
            <c:numRef>
              <c:f>'Ex6.1'!$E$40:$E$64</c:f>
              <c:numCache>
                <c:formatCode>0.0</c:formatCode>
                <c:ptCount val="25"/>
                <c:pt idx="0">
                  <c:v>0</c:v>
                </c:pt>
                <c:pt idx="1">
                  <c:v>0.43050444034540875</c:v>
                </c:pt>
                <c:pt idx="2">
                  <c:v>1.1354298977765411</c:v>
                </c:pt>
                <c:pt idx="3">
                  <c:v>1.9567170004797909</c:v>
                </c:pt>
                <c:pt idx="4">
                  <c:v>2.8341674174347693</c:v>
                </c:pt>
                <c:pt idx="5">
                  <c:v>3.7335303007485718</c:v>
                </c:pt>
                <c:pt idx="6">
                  <c:v>4.6331178132784574</c:v>
                </c:pt>
                <c:pt idx="7">
                  <c:v>5.5185818927792818</c:v>
                </c:pt>
                <c:pt idx="8">
                  <c:v>6.3802973845425095</c:v>
                </c:pt>
                <c:pt idx="9">
                  <c:v>7.2118550937595423</c:v>
                </c:pt>
                <c:pt idx="10">
                  <c:v>8.0091138079592277</c:v>
                </c:pt>
                <c:pt idx="11">
                  <c:v>8.7695671249681624</c:v>
                </c:pt>
                <c:pt idx="12">
                  <c:v>9.4919022912828694</c:v>
                </c:pt>
                <c:pt idx="13">
                  <c:v>10.175683294606458</c:v>
                </c:pt>
                <c:pt idx="14">
                  <c:v>10.821118072088868</c:v>
                </c:pt>
                <c:pt idx="15">
                  <c:v>11.428884687712475</c:v>
                </c:pt>
                <c:pt idx="16">
                  <c:v>12</c:v>
                </c:pt>
                <c:pt idx="17">
                  <c:v>12.535719618464602</c:v>
                </c:pt>
                <c:pt idx="18">
                  <c:v>13.037461301660212</c:v>
                </c:pt>
                <c:pt idx="19">
                  <c:v>13.50674616079786</c:v>
                </c:pt>
                <c:pt idx="20">
                  <c:v>13.945153536095308</c:v>
                </c:pt>
                <c:pt idx="21">
                  <c:v>14.354286462340424</c:v>
                </c:pt>
                <c:pt idx="22">
                  <c:v>14.735745389456604</c:v>
                </c:pt>
                <c:pt idx="23">
                  <c:v>15.091108369518244</c:v>
                </c:pt>
                <c:pt idx="24">
                  <c:v>15.421916325806414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2B5-4969-8F16-9461125B4CCD}"/>
            </c:ext>
          </c:extLst>
        </c:ser>
        <c:ser>
          <c:idx val="3"/>
          <c:order val="3"/>
          <c:tx>
            <c:strRef>
              <c:f>'Ex6.1'!$F$39</c:f>
              <c:strCache>
                <c:ptCount val="1"/>
                <c:pt idx="0">
                  <c:v>14</c:v>
                </c:pt>
              </c:strCache>
            </c:strRef>
          </c:tx>
          <c:spPr>
            <a:ln>
              <a:solidFill>
                <a:srgbClr val="33CC33"/>
              </a:solidFill>
            </a:ln>
          </c:spPr>
          <c:marker>
            <c:symbol val="none"/>
          </c:marker>
          <c:xVal>
            <c:numRef>
              <c:f>'Ex6.1'!$B$40:$B$64</c:f>
              <c:numCache>
                <c:formatCode>General</c:formatCode>
                <c:ptCount val="25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</c:numCache>
            </c:numRef>
          </c:xVal>
          <c:yVal>
            <c:numRef>
              <c:f>'Ex6.1'!$F$40:$F$64</c:f>
              <c:numCache>
                <c:formatCode>0.0</c:formatCode>
                <c:ptCount val="25"/>
                <c:pt idx="0">
                  <c:v>0</c:v>
                </c:pt>
                <c:pt idx="1">
                  <c:v>0.5022551804029769</c:v>
                </c:pt>
                <c:pt idx="2">
                  <c:v>1.3246682140726314</c:v>
                </c:pt>
                <c:pt idx="3">
                  <c:v>2.282836500559756</c:v>
                </c:pt>
                <c:pt idx="4">
                  <c:v>3.3065286536738978</c:v>
                </c:pt>
                <c:pt idx="5">
                  <c:v>4.355785350873334</c:v>
                </c:pt>
                <c:pt idx="6">
                  <c:v>5.4053041154915338</c:v>
                </c:pt>
                <c:pt idx="7">
                  <c:v>6.4383455415758286</c:v>
                </c:pt>
                <c:pt idx="8">
                  <c:v>7.4436802819662606</c:v>
                </c:pt>
                <c:pt idx="9">
                  <c:v>8.413830942719466</c:v>
                </c:pt>
                <c:pt idx="10">
                  <c:v>9.3439661092857662</c:v>
                </c:pt>
                <c:pt idx="11">
                  <c:v>10.23116164579619</c:v>
                </c:pt>
                <c:pt idx="12">
                  <c:v>11.073886006496682</c:v>
                </c:pt>
                <c:pt idx="13">
                  <c:v>11.871630510374201</c:v>
                </c:pt>
                <c:pt idx="14">
                  <c:v>12.624637750770347</c:v>
                </c:pt>
                <c:pt idx="15">
                  <c:v>13.33369880233122</c:v>
                </c:pt>
                <c:pt idx="16">
                  <c:v>14</c:v>
                </c:pt>
                <c:pt idx="17">
                  <c:v>14.625006221542037</c:v>
                </c:pt>
                <c:pt idx="18">
                  <c:v>15.21037151860358</c:v>
                </c:pt>
                <c:pt idx="19">
                  <c:v>15.757870520930837</c:v>
                </c:pt>
                <c:pt idx="20">
                  <c:v>16.269345792111192</c:v>
                </c:pt>
                <c:pt idx="21">
                  <c:v>16.746667539397162</c:v>
                </c:pt>
                <c:pt idx="22">
                  <c:v>17.19170295436604</c:v>
                </c:pt>
                <c:pt idx="23">
                  <c:v>17.606293097771285</c:v>
                </c:pt>
                <c:pt idx="24">
                  <c:v>17.992235713440817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2B5-4969-8F16-9461125B4CCD}"/>
            </c:ext>
          </c:extLst>
        </c:ser>
        <c:ser>
          <c:idx val="4"/>
          <c:order val="4"/>
          <c:tx>
            <c:strRef>
              <c:f>'Ex6.1'!$G$39</c:f>
              <c:strCache>
                <c:ptCount val="1"/>
                <c:pt idx="0">
                  <c:v>16</c:v>
                </c:pt>
              </c:strCache>
            </c:strRef>
          </c:tx>
          <c:spPr>
            <a:ln>
              <a:solidFill>
                <a:srgbClr val="009900"/>
              </a:solidFill>
            </a:ln>
          </c:spPr>
          <c:marker>
            <c:symbol val="none"/>
          </c:marker>
          <c:xVal>
            <c:numRef>
              <c:f>'Ex6.1'!$B$40:$B$64</c:f>
              <c:numCache>
                <c:formatCode>General</c:formatCode>
                <c:ptCount val="25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</c:numCache>
            </c:numRef>
          </c:xVal>
          <c:yVal>
            <c:numRef>
              <c:f>'Ex6.1'!$G$40:$G$64</c:f>
              <c:numCache>
                <c:formatCode>0.0</c:formatCode>
                <c:ptCount val="25"/>
                <c:pt idx="0">
                  <c:v>0</c:v>
                </c:pt>
                <c:pt idx="1">
                  <c:v>0.57400592046054499</c:v>
                </c:pt>
                <c:pt idx="2">
                  <c:v>1.5139065303687216</c:v>
                </c:pt>
                <c:pt idx="3">
                  <c:v>2.6089560006397212</c:v>
                </c:pt>
                <c:pt idx="4">
                  <c:v>3.7788898899130259</c:v>
                </c:pt>
                <c:pt idx="5">
                  <c:v>4.9780404009980961</c:v>
                </c:pt>
                <c:pt idx="6">
                  <c:v>6.1774904177046102</c:v>
                </c:pt>
                <c:pt idx="7">
                  <c:v>7.3581091903723754</c:v>
                </c:pt>
                <c:pt idx="8">
                  <c:v>8.5070631793900127</c:v>
                </c:pt>
                <c:pt idx="9">
                  <c:v>9.6158067916793897</c:v>
                </c:pt>
                <c:pt idx="10">
                  <c:v>10.678818410612305</c:v>
                </c:pt>
                <c:pt idx="11">
                  <c:v>11.692756166624218</c:v>
                </c:pt>
                <c:pt idx="12">
                  <c:v>12.655869721710493</c:v>
                </c:pt>
                <c:pt idx="13">
                  <c:v>13.567577726141945</c:v>
                </c:pt>
                <c:pt idx="14">
                  <c:v>14.428157429451826</c:v>
                </c:pt>
                <c:pt idx="15">
                  <c:v>15.238512916949967</c:v>
                </c:pt>
                <c:pt idx="16">
                  <c:v>16</c:v>
                </c:pt>
                <c:pt idx="17">
                  <c:v>16.71429282461947</c:v>
                </c:pt>
                <c:pt idx="18">
                  <c:v>17.383281735546948</c:v>
                </c:pt>
                <c:pt idx="19">
                  <c:v>18.008994881063813</c:v>
                </c:pt>
                <c:pt idx="20">
                  <c:v>18.593538048127076</c:v>
                </c:pt>
                <c:pt idx="21">
                  <c:v>19.139048616453898</c:v>
                </c:pt>
                <c:pt idx="22">
                  <c:v>19.647660519275473</c:v>
                </c:pt>
                <c:pt idx="23">
                  <c:v>20.121477826024325</c:v>
                </c:pt>
                <c:pt idx="24">
                  <c:v>20.562555101075219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2B5-4969-8F16-9461125B4CCD}"/>
            </c:ext>
          </c:extLst>
        </c:ser>
        <c:ser>
          <c:idx val="5"/>
          <c:order val="5"/>
          <c:spPr>
            <a:ln w="15875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'Ex6.1'!$Q$41:$Q$42</c:f>
              <c:numCache>
                <c:formatCode>General</c:formatCode>
                <c:ptCount val="2"/>
                <c:pt idx="0">
                  <c:v>80</c:v>
                </c:pt>
                <c:pt idx="1">
                  <c:v>80</c:v>
                </c:pt>
              </c:numCache>
            </c:numRef>
          </c:xVal>
          <c:yVal>
            <c:numRef>
              <c:f>'Ex6.1'!$R$41:$R$42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82B5-4969-8F16-9461125B4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312128"/>
        <c:axId val="268641408"/>
      </c:scatterChart>
      <c:valAx>
        <c:axId val="26731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Age (years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68641408"/>
        <c:crosses val="autoZero"/>
        <c:crossBetween val="midCat"/>
      </c:valAx>
      <c:valAx>
        <c:axId val="268641408"/>
        <c:scaling>
          <c:orientation val="minMax"/>
          <c:max val="22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Dominant height (m)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267312128"/>
        <c:crosses val="autoZero"/>
        <c:crossBetween val="midCat"/>
        <c:majorUnit val="2"/>
      </c:valAx>
    </c:plotArea>
    <c:legend>
      <c:legendPos val="b"/>
      <c:legendEntry>
        <c:idx val="5"/>
        <c:delete val="1"/>
      </c:legendEntry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Site index curves for eucalyptus</a:t>
            </a:r>
          </a:p>
        </c:rich>
      </c:tx>
      <c:layout>
        <c:manualLayout>
          <c:xMode val="edge"/>
          <c:yMode val="edge"/>
          <c:x val="0.26238478505042745"/>
          <c:y val="2.557953637090327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7390867991721298"/>
          <c:y val="0.10904080287497803"/>
          <c:w val="0.77145836946593127"/>
          <c:h val="0.6359030858077415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'Ex6.2'!$C$25</c:f>
              <c:strCache>
                <c:ptCount val="1"/>
                <c:pt idx="0">
                  <c:v>13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xVal>
            <c:numRef>
              <c:f>'Ex6.2'!$B$26:$B$56</c:f>
              <c:numCache>
                <c:formatCode>0</c:formatCode>
                <c:ptCount val="31"/>
                <c:pt idx="0">
                  <c:v>1E-3</c:v>
                </c:pt>
                <c:pt idx="1">
                  <c:v>1.0009999999999999</c:v>
                </c:pt>
                <c:pt idx="2">
                  <c:v>2.0009999999999999</c:v>
                </c:pt>
                <c:pt idx="3">
                  <c:v>3.0009999999999999</c:v>
                </c:pt>
                <c:pt idx="4">
                  <c:v>4.0009999999999994</c:v>
                </c:pt>
                <c:pt idx="5">
                  <c:v>5.0009999999999994</c:v>
                </c:pt>
                <c:pt idx="6">
                  <c:v>6.0009999999999994</c:v>
                </c:pt>
                <c:pt idx="7">
                  <c:v>7.0009999999999994</c:v>
                </c:pt>
                <c:pt idx="8">
                  <c:v>8.0009999999999994</c:v>
                </c:pt>
                <c:pt idx="9">
                  <c:v>9.0009999999999994</c:v>
                </c:pt>
                <c:pt idx="10">
                  <c:v>10.000999999999999</c:v>
                </c:pt>
                <c:pt idx="11">
                  <c:v>11.000999999999999</c:v>
                </c:pt>
                <c:pt idx="12">
                  <c:v>12.000999999999999</c:v>
                </c:pt>
                <c:pt idx="13">
                  <c:v>13.000999999999999</c:v>
                </c:pt>
                <c:pt idx="14">
                  <c:v>14.000999999999999</c:v>
                </c:pt>
                <c:pt idx="15">
                  <c:v>15.000999999999999</c:v>
                </c:pt>
                <c:pt idx="16">
                  <c:v>16.000999999999998</c:v>
                </c:pt>
                <c:pt idx="17">
                  <c:v>17.000999999999998</c:v>
                </c:pt>
                <c:pt idx="18">
                  <c:v>18.000999999999998</c:v>
                </c:pt>
                <c:pt idx="19">
                  <c:v>19.000999999999998</c:v>
                </c:pt>
                <c:pt idx="20">
                  <c:v>20.000999999999998</c:v>
                </c:pt>
                <c:pt idx="21">
                  <c:v>21.000999999999998</c:v>
                </c:pt>
                <c:pt idx="22">
                  <c:v>22.000999999999998</c:v>
                </c:pt>
                <c:pt idx="23">
                  <c:v>23.000999999999998</c:v>
                </c:pt>
                <c:pt idx="24">
                  <c:v>24.000999999999998</c:v>
                </c:pt>
                <c:pt idx="25">
                  <c:v>25.000999999999998</c:v>
                </c:pt>
                <c:pt idx="26">
                  <c:v>26.000999999999998</c:v>
                </c:pt>
                <c:pt idx="27">
                  <c:v>27.000999999999998</c:v>
                </c:pt>
                <c:pt idx="28">
                  <c:v>28.000999999999998</c:v>
                </c:pt>
                <c:pt idx="29">
                  <c:v>29.000999999999998</c:v>
                </c:pt>
                <c:pt idx="30">
                  <c:v>30.000999999999998</c:v>
                </c:pt>
              </c:numCache>
            </c:numRef>
          </c:xVal>
          <c:yVal>
            <c:numRef>
              <c:f>'Ex6.2'!$C$26:$C$56</c:f>
              <c:numCache>
                <c:formatCode>0.0</c:formatCode>
                <c:ptCount val="31"/>
                <c:pt idx="0">
                  <c:v>1.3871000142379325E-24</c:v>
                </c:pt>
                <c:pt idx="1">
                  <c:v>1.3089619246263891</c:v>
                </c:pt>
                <c:pt idx="2">
                  <c:v>3.2863681680309047</c:v>
                </c:pt>
                <c:pt idx="3">
                  <c:v>5.0653339713103591</c:v>
                </c:pt>
                <c:pt idx="4">
                  <c:v>6.6191409903979919</c:v>
                </c:pt>
                <c:pt idx="5">
                  <c:v>7.9847048388570769</c:v>
                </c:pt>
                <c:pt idx="6">
                  <c:v>9.1977811466860739</c:v>
                </c:pt>
                <c:pt idx="7">
                  <c:v>10.28661208363355</c:v>
                </c:pt>
                <c:pt idx="8">
                  <c:v>11.272865122349046</c:v>
                </c:pt>
                <c:pt idx="9">
                  <c:v>12.173243242676502</c:v>
                </c:pt>
                <c:pt idx="10">
                  <c:v>13.00079480592559</c:v>
                </c:pt>
                <c:pt idx="11">
                  <c:v>13.765867054638752</c:v>
                </c:pt>
                <c:pt idx="12">
                  <c:v>14.476785369123606</c:v>
                </c:pt>
                <c:pt idx="13">
                  <c:v>15.140338880662291</c:v>
                </c:pt>
                <c:pt idx="14">
                  <c:v>15.762131803038852</c:v>
                </c:pt>
                <c:pt idx="15">
                  <c:v>16.346841331880452</c:v>
                </c:pt>
                <c:pt idx="16">
                  <c:v>16.898409804371486</c:v>
                </c:pt>
                <c:pt idx="17">
                  <c:v>17.420189955867226</c:v>
                </c:pt>
                <c:pt idx="18">
                  <c:v>17.915056221658215</c:v>
                </c:pt>
                <c:pt idx="19">
                  <c:v>18.385491103528661</c:v>
                </c:pt>
                <c:pt idx="20">
                  <c:v>18.833652973311995</c:v>
                </c:pt>
                <c:pt idx="21">
                  <c:v>19.261429878821239</c:v>
                </c:pt>
                <c:pt idx="22">
                  <c:v>19.67048266754087</c:v>
                </c:pt>
                <c:pt idx="23">
                  <c:v>20.062279866822728</c:v>
                </c:pt>
                <c:pt idx="24">
                  <c:v>20.438126136301637</c:v>
                </c:pt>
                <c:pt idx="25">
                  <c:v>20.799185659797288</c:v>
                </c:pt>
                <c:pt idx="26">
                  <c:v>21.146501517262411</c:v>
                </c:pt>
                <c:pt idx="27">
                  <c:v>21.481011836597009</c:v>
                </c:pt>
                <c:pt idx="28">
                  <c:v>21.803563345840836</c:v>
                </c:pt>
                <c:pt idx="29">
                  <c:v>22.114922811351782</c:v>
                </c:pt>
                <c:pt idx="30">
                  <c:v>22.415786745112275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56F-4755-A7D1-6D857D928895}"/>
            </c:ext>
          </c:extLst>
        </c:ser>
        <c:ser>
          <c:idx val="1"/>
          <c:order val="1"/>
          <c:tx>
            <c:strRef>
              <c:f>'Ex6.2'!$D$25</c:f>
              <c:strCache>
                <c:ptCount val="1"/>
                <c:pt idx="0">
                  <c:v>16</c:v>
                </c:pt>
              </c:strCache>
            </c:strRef>
          </c:tx>
          <c:spPr>
            <a:ln>
              <a:solidFill>
                <a:srgbClr val="FFCC66"/>
              </a:solidFill>
            </a:ln>
          </c:spPr>
          <c:marker>
            <c:symbol val="none"/>
          </c:marker>
          <c:xVal>
            <c:numRef>
              <c:f>'Ex6.2'!$B$26:$B$56</c:f>
              <c:numCache>
                <c:formatCode>0</c:formatCode>
                <c:ptCount val="31"/>
                <c:pt idx="0">
                  <c:v>1E-3</c:v>
                </c:pt>
                <c:pt idx="1">
                  <c:v>1.0009999999999999</c:v>
                </c:pt>
                <c:pt idx="2">
                  <c:v>2.0009999999999999</c:v>
                </c:pt>
                <c:pt idx="3">
                  <c:v>3.0009999999999999</c:v>
                </c:pt>
                <c:pt idx="4">
                  <c:v>4.0009999999999994</c:v>
                </c:pt>
                <c:pt idx="5">
                  <c:v>5.0009999999999994</c:v>
                </c:pt>
                <c:pt idx="6">
                  <c:v>6.0009999999999994</c:v>
                </c:pt>
                <c:pt idx="7">
                  <c:v>7.0009999999999994</c:v>
                </c:pt>
                <c:pt idx="8">
                  <c:v>8.0009999999999994</c:v>
                </c:pt>
                <c:pt idx="9">
                  <c:v>9.0009999999999994</c:v>
                </c:pt>
                <c:pt idx="10">
                  <c:v>10.000999999999999</c:v>
                </c:pt>
                <c:pt idx="11">
                  <c:v>11.000999999999999</c:v>
                </c:pt>
                <c:pt idx="12">
                  <c:v>12.000999999999999</c:v>
                </c:pt>
                <c:pt idx="13">
                  <c:v>13.000999999999999</c:v>
                </c:pt>
                <c:pt idx="14">
                  <c:v>14.000999999999999</c:v>
                </c:pt>
                <c:pt idx="15">
                  <c:v>15.000999999999999</c:v>
                </c:pt>
                <c:pt idx="16">
                  <c:v>16.000999999999998</c:v>
                </c:pt>
                <c:pt idx="17">
                  <c:v>17.000999999999998</c:v>
                </c:pt>
                <c:pt idx="18">
                  <c:v>18.000999999999998</c:v>
                </c:pt>
                <c:pt idx="19">
                  <c:v>19.000999999999998</c:v>
                </c:pt>
                <c:pt idx="20">
                  <c:v>20.000999999999998</c:v>
                </c:pt>
                <c:pt idx="21">
                  <c:v>21.000999999999998</c:v>
                </c:pt>
                <c:pt idx="22">
                  <c:v>22.000999999999998</c:v>
                </c:pt>
                <c:pt idx="23">
                  <c:v>23.000999999999998</c:v>
                </c:pt>
                <c:pt idx="24">
                  <c:v>24.000999999999998</c:v>
                </c:pt>
                <c:pt idx="25">
                  <c:v>25.000999999999998</c:v>
                </c:pt>
                <c:pt idx="26">
                  <c:v>26.000999999999998</c:v>
                </c:pt>
                <c:pt idx="27">
                  <c:v>27.000999999999998</c:v>
                </c:pt>
                <c:pt idx="28">
                  <c:v>28.000999999999998</c:v>
                </c:pt>
                <c:pt idx="29">
                  <c:v>29.000999999999998</c:v>
                </c:pt>
                <c:pt idx="30">
                  <c:v>30.000999999999998</c:v>
                </c:pt>
              </c:numCache>
            </c:numRef>
          </c:xVal>
          <c:yVal>
            <c:numRef>
              <c:f>'Ex6.2'!$D$26:$D$56</c:f>
              <c:numCache>
                <c:formatCode>0.0</c:formatCode>
                <c:ptCount val="31"/>
                <c:pt idx="0">
                  <c:v>3.8579137028202549E-21</c:v>
                </c:pt>
                <c:pt idx="1">
                  <c:v>2.1928904478102762</c:v>
                </c:pt>
                <c:pt idx="2">
                  <c:v>4.8652911524594193</c:v>
                </c:pt>
                <c:pt idx="3">
                  <c:v>7.0756149090196523</c:v>
                </c:pt>
                <c:pt idx="4">
                  <c:v>8.9197218303118486</c:v>
                </c:pt>
                <c:pt idx="5">
                  <c:v>10.492227419253165</c:v>
                </c:pt>
                <c:pt idx="6">
                  <c:v>11.85882792208367</c:v>
                </c:pt>
                <c:pt idx="7">
                  <c:v>13.064862223525315</c:v>
                </c:pt>
                <c:pt idx="8">
                  <c:v>14.142500232805986</c:v>
                </c:pt>
                <c:pt idx="9">
                  <c:v>15.115268186700124</c:v>
                </c:pt>
                <c:pt idx="10">
                  <c:v>16.000846830161652</c:v>
                </c:pt>
                <c:pt idx="11">
                  <c:v>16.812841739688665</c:v>
                </c:pt>
                <c:pt idx="12">
                  <c:v>17.561937788269791</c:v>
                </c:pt>
                <c:pt idx="13">
                  <c:v>18.256674757360038</c:v>
                </c:pt>
                <c:pt idx="14">
                  <c:v>18.90398283219093</c:v>
                </c:pt>
                <c:pt idx="15">
                  <c:v>19.509561460175359</c:v>
                </c:pt>
                <c:pt idx="16">
                  <c:v>20.078153281880113</c:v>
                </c:pt>
                <c:pt idx="17">
                  <c:v>20.613746065609348</c:v>
                </c:pt>
                <c:pt idx="18">
                  <c:v>21.119724162232686</c:v>
                </c:pt>
                <c:pt idx="19">
                  <c:v>21.598983871537268</c:v>
                </c:pt>
                <c:pt idx="20">
                  <c:v>22.05402255225431</c:v>
                </c:pt>
                <c:pt idx="21">
                  <c:v>22.487008323881447</c:v>
                </c:pt>
                <c:pt idx="22">
                  <c:v>22.899835214387174</c:v>
                </c:pt>
                <c:pt idx="23">
                  <c:v>23.294167249880687</c:v>
                </c:pt>
                <c:pt idx="24">
                  <c:v>23.671474041284345</c:v>
                </c:pt>
                <c:pt idx="25">
                  <c:v>24.03305976046272</c:v>
                </c:pt>
                <c:pt idx="26">
                  <c:v>24.380086924858954</c:v>
                </c:pt>
                <c:pt idx="27">
                  <c:v>24.713596066852542</c:v>
                </c:pt>
                <c:pt idx="28">
                  <c:v>25.034522112653985</c:v>
                </c:pt>
                <c:pt idx="29">
                  <c:v>25.343708109059808</c:v>
                </c:pt>
                <c:pt idx="30">
                  <c:v>25.641916796554042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56F-4755-A7D1-6D857D928895}"/>
            </c:ext>
          </c:extLst>
        </c:ser>
        <c:ser>
          <c:idx val="2"/>
          <c:order val="2"/>
          <c:tx>
            <c:strRef>
              <c:f>'Ex6.2'!$E$25</c:f>
              <c:strCache>
                <c:ptCount val="1"/>
                <c:pt idx="0">
                  <c:v>19</c:v>
                </c:pt>
              </c:strCache>
            </c:strRef>
          </c:tx>
          <c:spPr>
            <a:ln>
              <a:solidFill>
                <a:srgbClr val="00FF00"/>
              </a:solidFill>
            </a:ln>
          </c:spPr>
          <c:marker>
            <c:symbol val="none"/>
          </c:marker>
          <c:xVal>
            <c:numRef>
              <c:f>'Ex6.2'!$B$26:$B$56</c:f>
              <c:numCache>
                <c:formatCode>0</c:formatCode>
                <c:ptCount val="31"/>
                <c:pt idx="0">
                  <c:v>1E-3</c:v>
                </c:pt>
                <c:pt idx="1">
                  <c:v>1.0009999999999999</c:v>
                </c:pt>
                <c:pt idx="2">
                  <c:v>2.0009999999999999</c:v>
                </c:pt>
                <c:pt idx="3">
                  <c:v>3.0009999999999999</c:v>
                </c:pt>
                <c:pt idx="4">
                  <c:v>4.0009999999999994</c:v>
                </c:pt>
                <c:pt idx="5">
                  <c:v>5.0009999999999994</c:v>
                </c:pt>
                <c:pt idx="6">
                  <c:v>6.0009999999999994</c:v>
                </c:pt>
                <c:pt idx="7">
                  <c:v>7.0009999999999994</c:v>
                </c:pt>
                <c:pt idx="8">
                  <c:v>8.0009999999999994</c:v>
                </c:pt>
                <c:pt idx="9">
                  <c:v>9.0009999999999994</c:v>
                </c:pt>
                <c:pt idx="10">
                  <c:v>10.000999999999999</c:v>
                </c:pt>
                <c:pt idx="11">
                  <c:v>11.000999999999999</c:v>
                </c:pt>
                <c:pt idx="12">
                  <c:v>12.000999999999999</c:v>
                </c:pt>
                <c:pt idx="13">
                  <c:v>13.000999999999999</c:v>
                </c:pt>
                <c:pt idx="14">
                  <c:v>14.000999999999999</c:v>
                </c:pt>
                <c:pt idx="15">
                  <c:v>15.000999999999999</c:v>
                </c:pt>
                <c:pt idx="16">
                  <c:v>16.000999999999998</c:v>
                </c:pt>
                <c:pt idx="17">
                  <c:v>17.000999999999998</c:v>
                </c:pt>
                <c:pt idx="18">
                  <c:v>18.000999999999998</c:v>
                </c:pt>
                <c:pt idx="19">
                  <c:v>19.000999999999998</c:v>
                </c:pt>
                <c:pt idx="20">
                  <c:v>20.000999999999998</c:v>
                </c:pt>
                <c:pt idx="21">
                  <c:v>21.000999999999998</c:v>
                </c:pt>
                <c:pt idx="22">
                  <c:v>22.000999999999998</c:v>
                </c:pt>
                <c:pt idx="23">
                  <c:v>23.000999999999998</c:v>
                </c:pt>
                <c:pt idx="24">
                  <c:v>24.000999999999998</c:v>
                </c:pt>
                <c:pt idx="25">
                  <c:v>25.000999999999998</c:v>
                </c:pt>
                <c:pt idx="26">
                  <c:v>26.000999999999998</c:v>
                </c:pt>
                <c:pt idx="27">
                  <c:v>27.000999999999998</c:v>
                </c:pt>
                <c:pt idx="28">
                  <c:v>28.000999999999998</c:v>
                </c:pt>
                <c:pt idx="29">
                  <c:v>29.000999999999998</c:v>
                </c:pt>
                <c:pt idx="30">
                  <c:v>30.000999999999998</c:v>
                </c:pt>
              </c:numCache>
            </c:numRef>
          </c:xVal>
          <c:yVal>
            <c:numRef>
              <c:f>'Ex6.2'!$E$26:$E$56</c:f>
              <c:numCache>
                <c:formatCode>0.0</c:formatCode>
                <c:ptCount val="31"/>
                <c:pt idx="0">
                  <c:v>2.7348959039368812E-18</c:v>
                </c:pt>
                <c:pt idx="1">
                  <c:v>3.3611067121290144</c:v>
                </c:pt>
                <c:pt idx="2">
                  <c:v>6.7318164314949733</c:v>
                </c:pt>
                <c:pt idx="3">
                  <c:v>9.3304140236996567</c:v>
                </c:pt>
                <c:pt idx="4">
                  <c:v>11.417514334468205</c:v>
                </c:pt>
                <c:pt idx="5">
                  <c:v>13.153244262788187</c:v>
                </c:pt>
                <c:pt idx="6">
                  <c:v>14.634531790684781</c:v>
                </c:pt>
                <c:pt idx="7">
                  <c:v>15.923573892503589</c:v>
                </c:pt>
                <c:pt idx="8">
                  <c:v>17.062467364643368</c:v>
                </c:pt>
                <c:pt idx="9">
                  <c:v>18.080971091412266</c:v>
                </c:pt>
                <c:pt idx="10">
                  <c:v>19.000876476555678</c:v>
                </c:pt>
                <c:pt idx="11">
                  <c:v>19.838608009353393</c:v>
                </c:pt>
                <c:pt idx="12">
                  <c:v>20.606845797110928</c:v>
                </c:pt>
                <c:pt idx="13">
                  <c:v>21.315579330497783</c:v>
                </c:pt>
                <c:pt idx="14">
                  <c:v>21.972815594299387</c:v>
                </c:pt>
                <c:pt idx="15">
                  <c:v>22.58506900733013</c:v>
                </c:pt>
                <c:pt idx="16">
                  <c:v>23.157709077922757</c:v>
                </c:pt>
                <c:pt idx="17">
                  <c:v>23.695212587615284</c:v>
                </c:pt>
                <c:pt idx="18">
                  <c:v>24.201350096501574</c:v>
                </c:pt>
                <c:pt idx="19">
                  <c:v>24.679326260638835</c:v>
                </c:pt>
                <c:pt idx="20">
                  <c:v>25.131887026341687</c:v>
                </c:pt>
                <c:pt idx="21">
                  <c:v>25.561402651395721</c:v>
                </c:pt>
                <c:pt idx="22">
                  <c:v>25.969932805063355</c:v>
                </c:pt>
                <c:pt idx="23">
                  <c:v>26.359278191434658</c:v>
                </c:pt>
                <c:pt idx="24">
                  <c:v>26.731021906545461</c:v>
                </c:pt>
                <c:pt idx="25">
                  <c:v>27.086562882098839</c:v>
                </c:pt>
                <c:pt idx="26">
                  <c:v>27.427143163122743</c:v>
                </c:pt>
                <c:pt idx="27">
                  <c:v>27.753870333092937</c:v>
                </c:pt>
                <c:pt idx="28">
                  <c:v>28.067736085061881</c:v>
                </c:pt>
                <c:pt idx="29">
                  <c:v>28.369631705772832</c:v>
                </c:pt>
                <c:pt idx="30">
                  <c:v>28.660361067549164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56F-4755-A7D1-6D857D928895}"/>
            </c:ext>
          </c:extLst>
        </c:ser>
        <c:ser>
          <c:idx val="3"/>
          <c:order val="3"/>
          <c:tx>
            <c:strRef>
              <c:f>'Ex6.2'!$F$25</c:f>
              <c:strCache>
                <c:ptCount val="1"/>
                <c:pt idx="0">
                  <c:v>22</c:v>
                </c:pt>
              </c:strCache>
            </c:strRef>
          </c:tx>
          <c:spPr>
            <a:ln>
              <a:solidFill>
                <a:srgbClr val="33CC33"/>
              </a:solidFill>
            </a:ln>
          </c:spPr>
          <c:marker>
            <c:symbol val="none"/>
          </c:marker>
          <c:xVal>
            <c:numRef>
              <c:f>'Ex6.2'!$B$26:$B$56</c:f>
              <c:numCache>
                <c:formatCode>0</c:formatCode>
                <c:ptCount val="31"/>
                <c:pt idx="0">
                  <c:v>1E-3</c:v>
                </c:pt>
                <c:pt idx="1">
                  <c:v>1.0009999999999999</c:v>
                </c:pt>
                <c:pt idx="2">
                  <c:v>2.0009999999999999</c:v>
                </c:pt>
                <c:pt idx="3">
                  <c:v>3.0009999999999999</c:v>
                </c:pt>
                <c:pt idx="4">
                  <c:v>4.0009999999999994</c:v>
                </c:pt>
                <c:pt idx="5">
                  <c:v>5.0009999999999994</c:v>
                </c:pt>
                <c:pt idx="6">
                  <c:v>6.0009999999999994</c:v>
                </c:pt>
                <c:pt idx="7">
                  <c:v>7.0009999999999994</c:v>
                </c:pt>
                <c:pt idx="8">
                  <c:v>8.0009999999999994</c:v>
                </c:pt>
                <c:pt idx="9">
                  <c:v>9.0009999999999994</c:v>
                </c:pt>
                <c:pt idx="10">
                  <c:v>10.000999999999999</c:v>
                </c:pt>
                <c:pt idx="11">
                  <c:v>11.000999999999999</c:v>
                </c:pt>
                <c:pt idx="12">
                  <c:v>12.000999999999999</c:v>
                </c:pt>
                <c:pt idx="13">
                  <c:v>13.000999999999999</c:v>
                </c:pt>
                <c:pt idx="14">
                  <c:v>14.000999999999999</c:v>
                </c:pt>
                <c:pt idx="15">
                  <c:v>15.000999999999999</c:v>
                </c:pt>
                <c:pt idx="16">
                  <c:v>16.000999999999998</c:v>
                </c:pt>
                <c:pt idx="17">
                  <c:v>17.000999999999998</c:v>
                </c:pt>
                <c:pt idx="18">
                  <c:v>18.000999999999998</c:v>
                </c:pt>
                <c:pt idx="19">
                  <c:v>19.000999999999998</c:v>
                </c:pt>
                <c:pt idx="20">
                  <c:v>20.000999999999998</c:v>
                </c:pt>
                <c:pt idx="21">
                  <c:v>21.000999999999998</c:v>
                </c:pt>
                <c:pt idx="22">
                  <c:v>22.000999999999998</c:v>
                </c:pt>
                <c:pt idx="23">
                  <c:v>23.000999999999998</c:v>
                </c:pt>
                <c:pt idx="24">
                  <c:v>24.000999999999998</c:v>
                </c:pt>
                <c:pt idx="25">
                  <c:v>25.000999999999998</c:v>
                </c:pt>
                <c:pt idx="26">
                  <c:v>26.000999999999998</c:v>
                </c:pt>
                <c:pt idx="27">
                  <c:v>27.000999999999998</c:v>
                </c:pt>
                <c:pt idx="28">
                  <c:v>28.000999999999998</c:v>
                </c:pt>
                <c:pt idx="29">
                  <c:v>29.000999999999998</c:v>
                </c:pt>
                <c:pt idx="30">
                  <c:v>30.000999999999998</c:v>
                </c:pt>
              </c:numCache>
            </c:numRef>
          </c:xVal>
          <c:yVal>
            <c:numRef>
              <c:f>'Ex6.2'!$F$26:$F$56</c:f>
              <c:numCache>
                <c:formatCode>0.0</c:formatCode>
                <c:ptCount val="31"/>
                <c:pt idx="0">
                  <c:v>7.3917084607432115E-16</c:v>
                </c:pt>
                <c:pt idx="1">
                  <c:v>4.8383877228153906</c:v>
                </c:pt>
                <c:pt idx="2">
                  <c:v>8.8805063286904229</c:v>
                </c:pt>
                <c:pt idx="3">
                  <c:v>11.813760794636202</c:v>
                </c:pt>
                <c:pt idx="4">
                  <c:v>14.094183760850836</c:v>
                </c:pt>
                <c:pt idx="5">
                  <c:v>15.950579931222235</c:v>
                </c:pt>
                <c:pt idx="6">
                  <c:v>17.510454967290887</c:v>
                </c:pt>
                <c:pt idx="7">
                  <c:v>18.851734490282031</c:v>
                </c:pt>
                <c:pt idx="8">
                  <c:v>20.025431657554904</c:v>
                </c:pt>
                <c:pt idx="9">
                  <c:v>21.066726842416141</c:v>
                </c:pt>
                <c:pt idx="10">
                  <c:v>22.000887311293461</c:v>
                </c:pt>
                <c:pt idx="11">
                  <c:v>22.846660391688296</c:v>
                </c:pt>
                <c:pt idx="12">
                  <c:v>23.618331079420734</c:v>
                </c:pt>
                <c:pt idx="13">
                  <c:v>24.327028406891678</c:v>
                </c:pt>
                <c:pt idx="14">
                  <c:v>24.98158709172219</c:v>
                </c:pt>
                <c:pt idx="15">
                  <c:v>25.589134431830693</c:v>
                </c:pt>
                <c:pt idx="16">
                  <c:v>26.155501195784488</c:v>
                </c:pt>
                <c:pt idx="17">
                  <c:v>26.685516207238066</c:v>
                </c:pt>
                <c:pt idx="18">
                  <c:v>27.183221972391905</c:v>
                </c:pt>
                <c:pt idx="19">
                  <c:v>27.652035424360616</c:v>
                </c:pt>
                <c:pt idx="20">
                  <c:v>28.094869713783936</c:v>
                </c:pt>
                <c:pt idx="21">
                  <c:v>28.514227833434841</c:v>
                </c:pt>
                <c:pt idx="22">
                  <c:v>28.912275535428332</c:v>
                </c:pt>
                <c:pt idx="23">
                  <c:v>29.290898794624354</c:v>
                </c:pt>
                <c:pt idx="24">
                  <c:v>29.65174958129764</c:v>
                </c:pt>
                <c:pt idx="25">
                  <c:v>29.996282679859956</c:v>
                </c:pt>
                <c:pt idx="26">
                  <c:v>30.325785571842772</c:v>
                </c:pt>
                <c:pt idx="27">
                  <c:v>30.641402890469514</c:v>
                </c:pt>
                <c:pt idx="28">
                  <c:v>30.944156585806709</c:v>
                </c:pt>
                <c:pt idx="29">
                  <c:v>31.234962670467116</c:v>
                </c:pt>
                <c:pt idx="30">
                  <c:v>31.514645217009939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56F-4755-A7D1-6D857D928895}"/>
            </c:ext>
          </c:extLst>
        </c:ser>
        <c:ser>
          <c:idx val="4"/>
          <c:order val="4"/>
          <c:tx>
            <c:strRef>
              <c:f>'Ex6.2'!$G$25</c:f>
              <c:strCache>
                <c:ptCount val="1"/>
                <c:pt idx="0">
                  <c:v>25</c:v>
                </c:pt>
              </c:strCache>
            </c:strRef>
          </c:tx>
          <c:spPr>
            <a:ln>
              <a:solidFill>
                <a:srgbClr val="009900"/>
              </a:solidFill>
            </a:ln>
          </c:spPr>
          <c:marker>
            <c:symbol val="none"/>
          </c:marker>
          <c:xVal>
            <c:numRef>
              <c:f>'Ex6.2'!$B$26:$B$56</c:f>
              <c:numCache>
                <c:formatCode>0</c:formatCode>
                <c:ptCount val="31"/>
                <c:pt idx="0">
                  <c:v>1E-3</c:v>
                </c:pt>
                <c:pt idx="1">
                  <c:v>1.0009999999999999</c:v>
                </c:pt>
                <c:pt idx="2">
                  <c:v>2.0009999999999999</c:v>
                </c:pt>
                <c:pt idx="3">
                  <c:v>3.0009999999999999</c:v>
                </c:pt>
                <c:pt idx="4">
                  <c:v>4.0009999999999994</c:v>
                </c:pt>
                <c:pt idx="5">
                  <c:v>5.0009999999999994</c:v>
                </c:pt>
                <c:pt idx="6">
                  <c:v>6.0009999999999994</c:v>
                </c:pt>
                <c:pt idx="7">
                  <c:v>7.0009999999999994</c:v>
                </c:pt>
                <c:pt idx="8">
                  <c:v>8.0009999999999994</c:v>
                </c:pt>
                <c:pt idx="9">
                  <c:v>9.0009999999999994</c:v>
                </c:pt>
                <c:pt idx="10">
                  <c:v>10.000999999999999</c:v>
                </c:pt>
                <c:pt idx="11">
                  <c:v>11.000999999999999</c:v>
                </c:pt>
                <c:pt idx="12">
                  <c:v>12.000999999999999</c:v>
                </c:pt>
                <c:pt idx="13">
                  <c:v>13.000999999999999</c:v>
                </c:pt>
                <c:pt idx="14">
                  <c:v>14.000999999999999</c:v>
                </c:pt>
                <c:pt idx="15">
                  <c:v>15.000999999999999</c:v>
                </c:pt>
                <c:pt idx="16">
                  <c:v>16.000999999999998</c:v>
                </c:pt>
                <c:pt idx="17">
                  <c:v>17.000999999999998</c:v>
                </c:pt>
                <c:pt idx="18">
                  <c:v>18.000999999999998</c:v>
                </c:pt>
                <c:pt idx="19">
                  <c:v>19.000999999999998</c:v>
                </c:pt>
                <c:pt idx="20">
                  <c:v>20.000999999999998</c:v>
                </c:pt>
                <c:pt idx="21">
                  <c:v>21.000999999999998</c:v>
                </c:pt>
                <c:pt idx="22">
                  <c:v>22.000999999999998</c:v>
                </c:pt>
                <c:pt idx="23">
                  <c:v>23.000999999999998</c:v>
                </c:pt>
                <c:pt idx="24">
                  <c:v>24.000999999999998</c:v>
                </c:pt>
                <c:pt idx="25">
                  <c:v>25.000999999999998</c:v>
                </c:pt>
                <c:pt idx="26">
                  <c:v>26.000999999999998</c:v>
                </c:pt>
                <c:pt idx="27">
                  <c:v>27.000999999999998</c:v>
                </c:pt>
                <c:pt idx="28">
                  <c:v>28.000999999999998</c:v>
                </c:pt>
                <c:pt idx="29">
                  <c:v>29.000999999999998</c:v>
                </c:pt>
                <c:pt idx="30">
                  <c:v>30.000999999999998</c:v>
                </c:pt>
              </c:numCache>
            </c:numRef>
          </c:xVal>
          <c:yVal>
            <c:numRef>
              <c:f>'Ex6.2'!$G$26:$G$56</c:f>
              <c:numCache>
                <c:formatCode>0.0</c:formatCode>
                <c:ptCount val="31"/>
                <c:pt idx="0">
                  <c:v>9.7543281055754356E-14</c:v>
                </c:pt>
                <c:pt idx="1">
                  <c:v>6.6475534817830209</c:v>
                </c:pt>
                <c:pt idx="2">
                  <c:v>11.306810292850889</c:v>
                </c:pt>
                <c:pt idx="3">
                  <c:v>14.512882046715495</c:v>
                </c:pt>
                <c:pt idx="4">
                  <c:v>16.935472267503933</c:v>
                </c:pt>
                <c:pt idx="5">
                  <c:v>18.87113908090797</c:v>
                </c:pt>
                <c:pt idx="6">
                  <c:v>20.475752233769917</c:v>
                </c:pt>
                <c:pt idx="7">
                  <c:v>21.84116873139422</c:v>
                </c:pt>
                <c:pt idx="8">
                  <c:v>23.026000394897171</c:v>
                </c:pt>
                <c:pt idx="9">
                  <c:v>24.069891739725307</c:v>
                </c:pt>
                <c:pt idx="10">
                  <c:v>25.000881917082491</c:v>
                </c:pt>
                <c:pt idx="11">
                  <c:v>25.839514439656227</c:v>
                </c:pt>
                <c:pt idx="12">
                  <c:v>26.601278164427281</c:v>
                </c:pt>
                <c:pt idx="13">
                  <c:v>27.298131158009795</c:v>
                </c:pt>
                <c:pt idx="14">
                  <c:v>27.939491751407946</c:v>
                </c:pt>
                <c:pt idx="15">
                  <c:v>28.532905526529319</c:v>
                </c:pt>
                <c:pt idx="16">
                  <c:v>29.084507450527756</c:v>
                </c:pt>
                <c:pt idx="17">
                  <c:v>29.599350189687133</c:v>
                </c:pt>
                <c:pt idx="18">
                  <c:v>30.081642487547906</c:v>
                </c:pt>
                <c:pt idx="19">
                  <c:v>30.534925584829526</c:v>
                </c:pt>
                <c:pt idx="20">
                  <c:v>30.962206014280429</c:v>
                </c:pt>
                <c:pt idx="21">
                  <c:v>31.366057078632714</c:v>
                </c:pt>
                <c:pt idx="22">
                  <c:v>31.748697455047036</c:v>
                </c:pt>
                <c:pt idx="23">
                  <c:v>32.112052831131656</c:v>
                </c:pt>
                <c:pt idx="24">
                  <c:v>32.457804774870169</c:v>
                </c:pt>
                <c:pt idx="25">
                  <c:v>32.787429876527696</c:v>
                </c:pt>
                <c:pt idx="26">
                  <c:v>33.102231390622912</c:v>
                </c:pt>
                <c:pt idx="27">
                  <c:v>33.403365033579675</c:v>
                </c:pt>
                <c:pt idx="28">
                  <c:v>33.691860182174395</c:v>
                </c:pt>
                <c:pt idx="29">
                  <c:v>33.96863741961009</c:v>
                </c:pt>
                <c:pt idx="30">
                  <c:v>34.234523156630871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56F-4755-A7D1-6D857D928895}"/>
            </c:ext>
          </c:extLst>
        </c:ser>
        <c:ser>
          <c:idx val="5"/>
          <c:order val="5"/>
          <c:spPr>
            <a:ln w="15875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'Ex6.2'!$Q$26:$Q$27</c:f>
              <c:numCache>
                <c:formatCode>General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xVal>
          <c:yVal>
            <c:numRef>
              <c:f>'Ex6.2'!$R$26:$R$27</c:f>
              <c:numCache>
                <c:formatCode>General</c:formatCode>
                <c:ptCount val="2"/>
                <c:pt idx="0">
                  <c:v>0</c:v>
                </c:pt>
                <c:pt idx="1">
                  <c:v>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B56F-4755-A7D1-6D857D928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838272"/>
        <c:axId val="124450304"/>
      </c:scatterChart>
      <c:valAx>
        <c:axId val="86838272"/>
        <c:scaling>
          <c:orientation val="minMax"/>
          <c:max val="2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Age (years)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24450304"/>
        <c:crosses val="autoZero"/>
        <c:crossBetween val="midCat"/>
        <c:majorUnit val="5"/>
      </c:valAx>
      <c:valAx>
        <c:axId val="124450304"/>
        <c:scaling>
          <c:orientation val="minMax"/>
          <c:max val="35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Dominant height (m)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86838272"/>
        <c:crosses val="autoZero"/>
        <c:crossBetween val="midCat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Site index curves for eucalyptus</a:t>
            </a:r>
          </a:p>
        </c:rich>
      </c:tx>
      <c:layout>
        <c:manualLayout>
          <c:xMode val="edge"/>
          <c:yMode val="edge"/>
          <c:x val="0.26238478505042745"/>
          <c:y val="2.557953637090327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7390867991721298"/>
          <c:y val="0.10904080287497803"/>
          <c:w val="0.77145836946593127"/>
          <c:h val="0.6359030858077415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'Ex6.3'!$B$5</c:f>
              <c:strCache>
                <c:ptCount val="1"/>
                <c:pt idx="0">
                  <c:v>13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xVal>
            <c:numRef>
              <c:f>'Ex6.3'!$A$6:$A$36</c:f>
              <c:numCache>
                <c:formatCode>0</c:formatCode>
                <c:ptCount val="31"/>
                <c:pt idx="0">
                  <c:v>1E-3</c:v>
                </c:pt>
                <c:pt idx="1">
                  <c:v>1.0009999999999999</c:v>
                </c:pt>
                <c:pt idx="2">
                  <c:v>2.0009999999999999</c:v>
                </c:pt>
                <c:pt idx="3">
                  <c:v>3.0009999999999999</c:v>
                </c:pt>
                <c:pt idx="4">
                  <c:v>4.0009999999999994</c:v>
                </c:pt>
                <c:pt idx="5">
                  <c:v>5.0009999999999994</c:v>
                </c:pt>
                <c:pt idx="6">
                  <c:v>6.0009999999999994</c:v>
                </c:pt>
                <c:pt idx="7">
                  <c:v>7.0009999999999994</c:v>
                </c:pt>
                <c:pt idx="8">
                  <c:v>8.0009999999999994</c:v>
                </c:pt>
                <c:pt idx="9">
                  <c:v>9.0009999999999994</c:v>
                </c:pt>
                <c:pt idx="10">
                  <c:v>10.000999999999999</c:v>
                </c:pt>
                <c:pt idx="11">
                  <c:v>11.000999999999999</c:v>
                </c:pt>
                <c:pt idx="12">
                  <c:v>12.000999999999999</c:v>
                </c:pt>
                <c:pt idx="13">
                  <c:v>13.000999999999999</c:v>
                </c:pt>
                <c:pt idx="14">
                  <c:v>14.000999999999999</c:v>
                </c:pt>
                <c:pt idx="15">
                  <c:v>15.000999999999999</c:v>
                </c:pt>
                <c:pt idx="16">
                  <c:v>16.000999999999998</c:v>
                </c:pt>
                <c:pt idx="17">
                  <c:v>17.000999999999998</c:v>
                </c:pt>
                <c:pt idx="18">
                  <c:v>18.000999999999998</c:v>
                </c:pt>
                <c:pt idx="19">
                  <c:v>19.000999999999998</c:v>
                </c:pt>
                <c:pt idx="20">
                  <c:v>20.000999999999998</c:v>
                </c:pt>
                <c:pt idx="21">
                  <c:v>21.000999999999998</c:v>
                </c:pt>
                <c:pt idx="22">
                  <c:v>22.000999999999998</c:v>
                </c:pt>
                <c:pt idx="23">
                  <c:v>23.000999999999998</c:v>
                </c:pt>
                <c:pt idx="24">
                  <c:v>24.000999999999998</c:v>
                </c:pt>
                <c:pt idx="25">
                  <c:v>25.000999999999998</c:v>
                </c:pt>
                <c:pt idx="26">
                  <c:v>26.000999999999998</c:v>
                </c:pt>
                <c:pt idx="27">
                  <c:v>27.000999999999998</c:v>
                </c:pt>
                <c:pt idx="28">
                  <c:v>28.000999999999998</c:v>
                </c:pt>
                <c:pt idx="29">
                  <c:v>29.000999999999998</c:v>
                </c:pt>
                <c:pt idx="30">
                  <c:v>30.000999999999998</c:v>
                </c:pt>
              </c:numCache>
            </c:numRef>
          </c:xVal>
          <c:yVal>
            <c:numRef>
              <c:f>'Ex6.3'!$B$6:$B$36</c:f>
              <c:numCache>
                <c:formatCode>0.0</c:formatCode>
                <c:ptCount val="31"/>
                <c:pt idx="0">
                  <c:v>1.3871000142379325E-24</c:v>
                </c:pt>
                <c:pt idx="1">
                  <c:v>1.3089619246263891</c:v>
                </c:pt>
                <c:pt idx="2">
                  <c:v>3.2863681680309047</c:v>
                </c:pt>
                <c:pt idx="3">
                  <c:v>5.0653339713103591</c:v>
                </c:pt>
                <c:pt idx="4">
                  <c:v>6.6191409903979919</c:v>
                </c:pt>
                <c:pt idx="5">
                  <c:v>7.9847048388570769</c:v>
                </c:pt>
                <c:pt idx="6">
                  <c:v>9.1977811466860739</c:v>
                </c:pt>
                <c:pt idx="7">
                  <c:v>10.28661208363355</c:v>
                </c:pt>
                <c:pt idx="8">
                  <c:v>11.272865122349046</c:v>
                </c:pt>
                <c:pt idx="9">
                  <c:v>12.173243242676502</c:v>
                </c:pt>
                <c:pt idx="10">
                  <c:v>13.00079480592559</c:v>
                </c:pt>
                <c:pt idx="11">
                  <c:v>13.765867054638752</c:v>
                </c:pt>
                <c:pt idx="12">
                  <c:v>14.476785369123606</c:v>
                </c:pt>
                <c:pt idx="13">
                  <c:v>15.140338880662291</c:v>
                </c:pt>
                <c:pt idx="14">
                  <c:v>15.762131803038852</c:v>
                </c:pt>
                <c:pt idx="15">
                  <c:v>16.346841331880452</c:v>
                </c:pt>
                <c:pt idx="16">
                  <c:v>16.898409804371486</c:v>
                </c:pt>
                <c:pt idx="17">
                  <c:v>17.420189955867226</c:v>
                </c:pt>
                <c:pt idx="18">
                  <c:v>17.915056221658215</c:v>
                </c:pt>
                <c:pt idx="19">
                  <c:v>18.385491103528661</c:v>
                </c:pt>
                <c:pt idx="20">
                  <c:v>18.833652973311995</c:v>
                </c:pt>
                <c:pt idx="21">
                  <c:v>19.261429878821239</c:v>
                </c:pt>
                <c:pt idx="22">
                  <c:v>19.67048266754087</c:v>
                </c:pt>
                <c:pt idx="23">
                  <c:v>20.062279866822728</c:v>
                </c:pt>
                <c:pt idx="24">
                  <c:v>20.438126136301637</c:v>
                </c:pt>
                <c:pt idx="25">
                  <c:v>20.799185659797288</c:v>
                </c:pt>
                <c:pt idx="26">
                  <c:v>21.146501517262411</c:v>
                </c:pt>
                <c:pt idx="27">
                  <c:v>21.481011836597009</c:v>
                </c:pt>
                <c:pt idx="28">
                  <c:v>21.803563345840836</c:v>
                </c:pt>
                <c:pt idx="29">
                  <c:v>22.114922811351782</c:v>
                </c:pt>
                <c:pt idx="30">
                  <c:v>22.415786745112275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FF-4DFE-83C8-3798E9FF9B02}"/>
            </c:ext>
          </c:extLst>
        </c:ser>
        <c:ser>
          <c:idx val="1"/>
          <c:order val="1"/>
          <c:tx>
            <c:strRef>
              <c:f>'Ex6.3'!$C$5</c:f>
              <c:strCache>
                <c:ptCount val="1"/>
                <c:pt idx="0">
                  <c:v>16</c:v>
                </c:pt>
              </c:strCache>
            </c:strRef>
          </c:tx>
          <c:spPr>
            <a:ln>
              <a:solidFill>
                <a:srgbClr val="FFCC66"/>
              </a:solidFill>
            </a:ln>
          </c:spPr>
          <c:marker>
            <c:symbol val="none"/>
          </c:marker>
          <c:xVal>
            <c:numRef>
              <c:f>'Ex6.3'!$A$6:$A$36</c:f>
              <c:numCache>
                <c:formatCode>0</c:formatCode>
                <c:ptCount val="31"/>
                <c:pt idx="0">
                  <c:v>1E-3</c:v>
                </c:pt>
                <c:pt idx="1">
                  <c:v>1.0009999999999999</c:v>
                </c:pt>
                <c:pt idx="2">
                  <c:v>2.0009999999999999</c:v>
                </c:pt>
                <c:pt idx="3">
                  <c:v>3.0009999999999999</c:v>
                </c:pt>
                <c:pt idx="4">
                  <c:v>4.0009999999999994</c:v>
                </c:pt>
                <c:pt idx="5">
                  <c:v>5.0009999999999994</c:v>
                </c:pt>
                <c:pt idx="6">
                  <c:v>6.0009999999999994</c:v>
                </c:pt>
                <c:pt idx="7">
                  <c:v>7.0009999999999994</c:v>
                </c:pt>
                <c:pt idx="8">
                  <c:v>8.0009999999999994</c:v>
                </c:pt>
                <c:pt idx="9">
                  <c:v>9.0009999999999994</c:v>
                </c:pt>
                <c:pt idx="10">
                  <c:v>10.000999999999999</c:v>
                </c:pt>
                <c:pt idx="11">
                  <c:v>11.000999999999999</c:v>
                </c:pt>
                <c:pt idx="12">
                  <c:v>12.000999999999999</c:v>
                </c:pt>
                <c:pt idx="13">
                  <c:v>13.000999999999999</c:v>
                </c:pt>
                <c:pt idx="14">
                  <c:v>14.000999999999999</c:v>
                </c:pt>
                <c:pt idx="15">
                  <c:v>15.000999999999999</c:v>
                </c:pt>
                <c:pt idx="16">
                  <c:v>16.000999999999998</c:v>
                </c:pt>
                <c:pt idx="17">
                  <c:v>17.000999999999998</c:v>
                </c:pt>
                <c:pt idx="18">
                  <c:v>18.000999999999998</c:v>
                </c:pt>
                <c:pt idx="19">
                  <c:v>19.000999999999998</c:v>
                </c:pt>
                <c:pt idx="20">
                  <c:v>20.000999999999998</c:v>
                </c:pt>
                <c:pt idx="21">
                  <c:v>21.000999999999998</c:v>
                </c:pt>
                <c:pt idx="22">
                  <c:v>22.000999999999998</c:v>
                </c:pt>
                <c:pt idx="23">
                  <c:v>23.000999999999998</c:v>
                </c:pt>
                <c:pt idx="24">
                  <c:v>24.000999999999998</c:v>
                </c:pt>
                <c:pt idx="25">
                  <c:v>25.000999999999998</c:v>
                </c:pt>
                <c:pt idx="26">
                  <c:v>26.000999999999998</c:v>
                </c:pt>
                <c:pt idx="27">
                  <c:v>27.000999999999998</c:v>
                </c:pt>
                <c:pt idx="28">
                  <c:v>28.000999999999998</c:v>
                </c:pt>
                <c:pt idx="29">
                  <c:v>29.000999999999998</c:v>
                </c:pt>
                <c:pt idx="30">
                  <c:v>30.000999999999998</c:v>
                </c:pt>
              </c:numCache>
            </c:numRef>
          </c:xVal>
          <c:yVal>
            <c:numRef>
              <c:f>'Ex6.3'!$C$6:$C$36</c:f>
              <c:numCache>
                <c:formatCode>0.0</c:formatCode>
                <c:ptCount val="31"/>
                <c:pt idx="0">
                  <c:v>3.8579137028202549E-21</c:v>
                </c:pt>
                <c:pt idx="1">
                  <c:v>2.1928904478102762</c:v>
                </c:pt>
                <c:pt idx="2">
                  <c:v>4.8652911524594193</c:v>
                </c:pt>
                <c:pt idx="3">
                  <c:v>7.0756149090196523</c:v>
                </c:pt>
                <c:pt idx="4">
                  <c:v>8.9197218303118486</c:v>
                </c:pt>
                <c:pt idx="5">
                  <c:v>10.492227419253165</c:v>
                </c:pt>
                <c:pt idx="6">
                  <c:v>11.85882792208367</c:v>
                </c:pt>
                <c:pt idx="7">
                  <c:v>13.064862223525315</c:v>
                </c:pt>
                <c:pt idx="8">
                  <c:v>14.142500232805986</c:v>
                </c:pt>
                <c:pt idx="9">
                  <c:v>15.115268186700124</c:v>
                </c:pt>
                <c:pt idx="10">
                  <c:v>16.000846830161652</c:v>
                </c:pt>
                <c:pt idx="11">
                  <c:v>16.812841739688665</c:v>
                </c:pt>
                <c:pt idx="12">
                  <c:v>17.561937788269791</c:v>
                </c:pt>
                <c:pt idx="13">
                  <c:v>18.256674757360038</c:v>
                </c:pt>
                <c:pt idx="14">
                  <c:v>18.90398283219093</c:v>
                </c:pt>
                <c:pt idx="15">
                  <c:v>19.509561460175359</c:v>
                </c:pt>
                <c:pt idx="16">
                  <c:v>20.078153281880113</c:v>
                </c:pt>
                <c:pt idx="17">
                  <c:v>20.613746065609348</c:v>
                </c:pt>
                <c:pt idx="18">
                  <c:v>21.119724162232686</c:v>
                </c:pt>
                <c:pt idx="19">
                  <c:v>21.598983871537268</c:v>
                </c:pt>
                <c:pt idx="20">
                  <c:v>22.05402255225431</c:v>
                </c:pt>
                <c:pt idx="21">
                  <c:v>22.487008323881447</c:v>
                </c:pt>
                <c:pt idx="22">
                  <c:v>22.899835214387174</c:v>
                </c:pt>
                <c:pt idx="23">
                  <c:v>23.294167249880687</c:v>
                </c:pt>
                <c:pt idx="24">
                  <c:v>23.671474041284345</c:v>
                </c:pt>
                <c:pt idx="25">
                  <c:v>24.03305976046272</c:v>
                </c:pt>
                <c:pt idx="26">
                  <c:v>24.380086924858954</c:v>
                </c:pt>
                <c:pt idx="27">
                  <c:v>24.713596066852542</c:v>
                </c:pt>
                <c:pt idx="28">
                  <c:v>25.034522112653985</c:v>
                </c:pt>
                <c:pt idx="29">
                  <c:v>25.343708109059808</c:v>
                </c:pt>
                <c:pt idx="30">
                  <c:v>25.641916796554042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CFF-4DFE-83C8-3798E9FF9B02}"/>
            </c:ext>
          </c:extLst>
        </c:ser>
        <c:ser>
          <c:idx val="2"/>
          <c:order val="2"/>
          <c:tx>
            <c:strRef>
              <c:f>'Ex6.3'!$D$5</c:f>
              <c:strCache>
                <c:ptCount val="1"/>
                <c:pt idx="0">
                  <c:v>19</c:v>
                </c:pt>
              </c:strCache>
            </c:strRef>
          </c:tx>
          <c:spPr>
            <a:ln>
              <a:solidFill>
                <a:srgbClr val="00FF00"/>
              </a:solidFill>
            </a:ln>
          </c:spPr>
          <c:marker>
            <c:symbol val="none"/>
          </c:marker>
          <c:xVal>
            <c:numRef>
              <c:f>'Ex6.3'!$A$6:$A$36</c:f>
              <c:numCache>
                <c:formatCode>0</c:formatCode>
                <c:ptCount val="31"/>
                <c:pt idx="0">
                  <c:v>1E-3</c:v>
                </c:pt>
                <c:pt idx="1">
                  <c:v>1.0009999999999999</c:v>
                </c:pt>
                <c:pt idx="2">
                  <c:v>2.0009999999999999</c:v>
                </c:pt>
                <c:pt idx="3">
                  <c:v>3.0009999999999999</c:v>
                </c:pt>
                <c:pt idx="4">
                  <c:v>4.0009999999999994</c:v>
                </c:pt>
                <c:pt idx="5">
                  <c:v>5.0009999999999994</c:v>
                </c:pt>
                <c:pt idx="6">
                  <c:v>6.0009999999999994</c:v>
                </c:pt>
                <c:pt idx="7">
                  <c:v>7.0009999999999994</c:v>
                </c:pt>
                <c:pt idx="8">
                  <c:v>8.0009999999999994</c:v>
                </c:pt>
                <c:pt idx="9">
                  <c:v>9.0009999999999994</c:v>
                </c:pt>
                <c:pt idx="10">
                  <c:v>10.000999999999999</c:v>
                </c:pt>
                <c:pt idx="11">
                  <c:v>11.000999999999999</c:v>
                </c:pt>
                <c:pt idx="12">
                  <c:v>12.000999999999999</c:v>
                </c:pt>
                <c:pt idx="13">
                  <c:v>13.000999999999999</c:v>
                </c:pt>
                <c:pt idx="14">
                  <c:v>14.000999999999999</c:v>
                </c:pt>
                <c:pt idx="15">
                  <c:v>15.000999999999999</c:v>
                </c:pt>
                <c:pt idx="16">
                  <c:v>16.000999999999998</c:v>
                </c:pt>
                <c:pt idx="17">
                  <c:v>17.000999999999998</c:v>
                </c:pt>
                <c:pt idx="18">
                  <c:v>18.000999999999998</c:v>
                </c:pt>
                <c:pt idx="19">
                  <c:v>19.000999999999998</c:v>
                </c:pt>
                <c:pt idx="20">
                  <c:v>20.000999999999998</c:v>
                </c:pt>
                <c:pt idx="21">
                  <c:v>21.000999999999998</c:v>
                </c:pt>
                <c:pt idx="22">
                  <c:v>22.000999999999998</c:v>
                </c:pt>
                <c:pt idx="23">
                  <c:v>23.000999999999998</c:v>
                </c:pt>
                <c:pt idx="24">
                  <c:v>24.000999999999998</c:v>
                </c:pt>
                <c:pt idx="25">
                  <c:v>25.000999999999998</c:v>
                </c:pt>
                <c:pt idx="26">
                  <c:v>26.000999999999998</c:v>
                </c:pt>
                <c:pt idx="27">
                  <c:v>27.000999999999998</c:v>
                </c:pt>
                <c:pt idx="28">
                  <c:v>28.000999999999998</c:v>
                </c:pt>
                <c:pt idx="29">
                  <c:v>29.000999999999998</c:v>
                </c:pt>
                <c:pt idx="30">
                  <c:v>30.000999999999998</c:v>
                </c:pt>
              </c:numCache>
            </c:numRef>
          </c:xVal>
          <c:yVal>
            <c:numRef>
              <c:f>'Ex6.3'!$D$6:$D$36</c:f>
              <c:numCache>
                <c:formatCode>0.0</c:formatCode>
                <c:ptCount val="31"/>
                <c:pt idx="0">
                  <c:v>2.7348959039368812E-18</c:v>
                </c:pt>
                <c:pt idx="1">
                  <c:v>3.3611067121290144</c:v>
                </c:pt>
                <c:pt idx="2">
                  <c:v>6.7318164314949733</c:v>
                </c:pt>
                <c:pt idx="3">
                  <c:v>9.3304140236996567</c:v>
                </c:pt>
                <c:pt idx="4">
                  <c:v>11.417514334468205</c:v>
                </c:pt>
                <c:pt idx="5">
                  <c:v>13.153244262788187</c:v>
                </c:pt>
                <c:pt idx="6">
                  <c:v>14.634531790684781</c:v>
                </c:pt>
                <c:pt idx="7">
                  <c:v>15.923573892503589</c:v>
                </c:pt>
                <c:pt idx="8">
                  <c:v>17.062467364643368</c:v>
                </c:pt>
                <c:pt idx="9">
                  <c:v>18.080971091412266</c:v>
                </c:pt>
                <c:pt idx="10">
                  <c:v>19.000876476555678</c:v>
                </c:pt>
                <c:pt idx="11">
                  <c:v>19.838608009353393</c:v>
                </c:pt>
                <c:pt idx="12">
                  <c:v>20.606845797110928</c:v>
                </c:pt>
                <c:pt idx="13">
                  <c:v>21.315579330497783</c:v>
                </c:pt>
                <c:pt idx="14">
                  <c:v>21.972815594299387</c:v>
                </c:pt>
                <c:pt idx="15">
                  <c:v>22.58506900733013</c:v>
                </c:pt>
                <c:pt idx="16">
                  <c:v>23.157709077922757</c:v>
                </c:pt>
                <c:pt idx="17">
                  <c:v>23.695212587615284</c:v>
                </c:pt>
                <c:pt idx="18">
                  <c:v>24.201350096501574</c:v>
                </c:pt>
                <c:pt idx="19">
                  <c:v>24.679326260638835</c:v>
                </c:pt>
                <c:pt idx="20">
                  <c:v>25.131887026341687</c:v>
                </c:pt>
                <c:pt idx="21">
                  <c:v>25.561402651395721</c:v>
                </c:pt>
                <c:pt idx="22">
                  <c:v>25.969932805063355</c:v>
                </c:pt>
                <c:pt idx="23">
                  <c:v>26.359278191434658</c:v>
                </c:pt>
                <c:pt idx="24">
                  <c:v>26.731021906545461</c:v>
                </c:pt>
                <c:pt idx="25">
                  <c:v>27.086562882098839</c:v>
                </c:pt>
                <c:pt idx="26">
                  <c:v>27.427143163122743</c:v>
                </c:pt>
                <c:pt idx="27">
                  <c:v>27.753870333092937</c:v>
                </c:pt>
                <c:pt idx="28">
                  <c:v>28.067736085061881</c:v>
                </c:pt>
                <c:pt idx="29">
                  <c:v>28.369631705772832</c:v>
                </c:pt>
                <c:pt idx="30">
                  <c:v>28.660361067549164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CFF-4DFE-83C8-3798E9FF9B02}"/>
            </c:ext>
          </c:extLst>
        </c:ser>
        <c:ser>
          <c:idx val="3"/>
          <c:order val="3"/>
          <c:tx>
            <c:strRef>
              <c:f>'Ex6.3'!$E$5</c:f>
              <c:strCache>
                <c:ptCount val="1"/>
                <c:pt idx="0">
                  <c:v>22</c:v>
                </c:pt>
              </c:strCache>
            </c:strRef>
          </c:tx>
          <c:spPr>
            <a:ln>
              <a:solidFill>
                <a:srgbClr val="33CC33"/>
              </a:solidFill>
            </a:ln>
          </c:spPr>
          <c:marker>
            <c:symbol val="none"/>
          </c:marker>
          <c:xVal>
            <c:numRef>
              <c:f>'Ex6.3'!$A$6:$A$36</c:f>
              <c:numCache>
                <c:formatCode>0</c:formatCode>
                <c:ptCount val="31"/>
                <c:pt idx="0">
                  <c:v>1E-3</c:v>
                </c:pt>
                <c:pt idx="1">
                  <c:v>1.0009999999999999</c:v>
                </c:pt>
                <c:pt idx="2">
                  <c:v>2.0009999999999999</c:v>
                </c:pt>
                <c:pt idx="3">
                  <c:v>3.0009999999999999</c:v>
                </c:pt>
                <c:pt idx="4">
                  <c:v>4.0009999999999994</c:v>
                </c:pt>
                <c:pt idx="5">
                  <c:v>5.0009999999999994</c:v>
                </c:pt>
                <c:pt idx="6">
                  <c:v>6.0009999999999994</c:v>
                </c:pt>
                <c:pt idx="7">
                  <c:v>7.0009999999999994</c:v>
                </c:pt>
                <c:pt idx="8">
                  <c:v>8.0009999999999994</c:v>
                </c:pt>
                <c:pt idx="9">
                  <c:v>9.0009999999999994</c:v>
                </c:pt>
                <c:pt idx="10">
                  <c:v>10.000999999999999</c:v>
                </c:pt>
                <c:pt idx="11">
                  <c:v>11.000999999999999</c:v>
                </c:pt>
                <c:pt idx="12">
                  <c:v>12.000999999999999</c:v>
                </c:pt>
                <c:pt idx="13">
                  <c:v>13.000999999999999</c:v>
                </c:pt>
                <c:pt idx="14">
                  <c:v>14.000999999999999</c:v>
                </c:pt>
                <c:pt idx="15">
                  <c:v>15.000999999999999</c:v>
                </c:pt>
                <c:pt idx="16">
                  <c:v>16.000999999999998</c:v>
                </c:pt>
                <c:pt idx="17">
                  <c:v>17.000999999999998</c:v>
                </c:pt>
                <c:pt idx="18">
                  <c:v>18.000999999999998</c:v>
                </c:pt>
                <c:pt idx="19">
                  <c:v>19.000999999999998</c:v>
                </c:pt>
                <c:pt idx="20">
                  <c:v>20.000999999999998</c:v>
                </c:pt>
                <c:pt idx="21">
                  <c:v>21.000999999999998</c:v>
                </c:pt>
                <c:pt idx="22">
                  <c:v>22.000999999999998</c:v>
                </c:pt>
                <c:pt idx="23">
                  <c:v>23.000999999999998</c:v>
                </c:pt>
                <c:pt idx="24">
                  <c:v>24.000999999999998</c:v>
                </c:pt>
                <c:pt idx="25">
                  <c:v>25.000999999999998</c:v>
                </c:pt>
                <c:pt idx="26">
                  <c:v>26.000999999999998</c:v>
                </c:pt>
                <c:pt idx="27">
                  <c:v>27.000999999999998</c:v>
                </c:pt>
                <c:pt idx="28">
                  <c:v>28.000999999999998</c:v>
                </c:pt>
                <c:pt idx="29">
                  <c:v>29.000999999999998</c:v>
                </c:pt>
                <c:pt idx="30">
                  <c:v>30.000999999999998</c:v>
                </c:pt>
              </c:numCache>
            </c:numRef>
          </c:xVal>
          <c:yVal>
            <c:numRef>
              <c:f>'Ex6.3'!$E$6:$E$36</c:f>
              <c:numCache>
                <c:formatCode>0.0</c:formatCode>
                <c:ptCount val="31"/>
                <c:pt idx="0">
                  <c:v>7.3917084607432115E-16</c:v>
                </c:pt>
                <c:pt idx="1">
                  <c:v>4.8383877228153906</c:v>
                </c:pt>
                <c:pt idx="2">
                  <c:v>8.8805063286904229</c:v>
                </c:pt>
                <c:pt idx="3">
                  <c:v>11.813760794636202</c:v>
                </c:pt>
                <c:pt idx="4">
                  <c:v>14.094183760850836</c:v>
                </c:pt>
                <c:pt idx="5">
                  <c:v>15.950579931222235</c:v>
                </c:pt>
                <c:pt idx="6">
                  <c:v>17.510454967290887</c:v>
                </c:pt>
                <c:pt idx="7">
                  <c:v>18.851734490282031</c:v>
                </c:pt>
                <c:pt idx="8">
                  <c:v>20.025431657554904</c:v>
                </c:pt>
                <c:pt idx="9">
                  <c:v>21.066726842416141</c:v>
                </c:pt>
                <c:pt idx="10">
                  <c:v>22.000887311293461</c:v>
                </c:pt>
                <c:pt idx="11">
                  <c:v>22.846660391688296</c:v>
                </c:pt>
                <c:pt idx="12">
                  <c:v>23.618331079420734</c:v>
                </c:pt>
                <c:pt idx="13">
                  <c:v>24.327028406891678</c:v>
                </c:pt>
                <c:pt idx="14">
                  <c:v>24.98158709172219</c:v>
                </c:pt>
                <c:pt idx="15">
                  <c:v>25.589134431830693</c:v>
                </c:pt>
                <c:pt idx="16">
                  <c:v>26.155501195784488</c:v>
                </c:pt>
                <c:pt idx="17">
                  <c:v>26.685516207238066</c:v>
                </c:pt>
                <c:pt idx="18">
                  <c:v>27.183221972391905</c:v>
                </c:pt>
                <c:pt idx="19">
                  <c:v>27.652035424360616</c:v>
                </c:pt>
                <c:pt idx="20">
                  <c:v>28.094869713783936</c:v>
                </c:pt>
                <c:pt idx="21">
                  <c:v>28.514227833434841</c:v>
                </c:pt>
                <c:pt idx="22">
                  <c:v>28.912275535428332</c:v>
                </c:pt>
                <c:pt idx="23">
                  <c:v>29.290898794624354</c:v>
                </c:pt>
                <c:pt idx="24">
                  <c:v>29.65174958129764</c:v>
                </c:pt>
                <c:pt idx="25">
                  <c:v>29.996282679859956</c:v>
                </c:pt>
                <c:pt idx="26">
                  <c:v>30.325785571842772</c:v>
                </c:pt>
                <c:pt idx="27">
                  <c:v>30.641402890469514</c:v>
                </c:pt>
                <c:pt idx="28">
                  <c:v>30.944156585806709</c:v>
                </c:pt>
                <c:pt idx="29">
                  <c:v>31.234962670467116</c:v>
                </c:pt>
                <c:pt idx="30">
                  <c:v>31.514645217009939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CFF-4DFE-83C8-3798E9FF9B02}"/>
            </c:ext>
          </c:extLst>
        </c:ser>
        <c:ser>
          <c:idx val="4"/>
          <c:order val="4"/>
          <c:tx>
            <c:strRef>
              <c:f>'Ex6.3'!$F$5</c:f>
              <c:strCache>
                <c:ptCount val="1"/>
                <c:pt idx="0">
                  <c:v>25</c:v>
                </c:pt>
              </c:strCache>
            </c:strRef>
          </c:tx>
          <c:spPr>
            <a:ln>
              <a:solidFill>
                <a:srgbClr val="009900"/>
              </a:solidFill>
            </a:ln>
          </c:spPr>
          <c:marker>
            <c:symbol val="none"/>
          </c:marker>
          <c:xVal>
            <c:numRef>
              <c:f>'Ex6.3'!$A$6:$A$36</c:f>
              <c:numCache>
                <c:formatCode>0</c:formatCode>
                <c:ptCount val="31"/>
                <c:pt idx="0">
                  <c:v>1E-3</c:v>
                </c:pt>
                <c:pt idx="1">
                  <c:v>1.0009999999999999</c:v>
                </c:pt>
                <c:pt idx="2">
                  <c:v>2.0009999999999999</c:v>
                </c:pt>
                <c:pt idx="3">
                  <c:v>3.0009999999999999</c:v>
                </c:pt>
                <c:pt idx="4">
                  <c:v>4.0009999999999994</c:v>
                </c:pt>
                <c:pt idx="5">
                  <c:v>5.0009999999999994</c:v>
                </c:pt>
                <c:pt idx="6">
                  <c:v>6.0009999999999994</c:v>
                </c:pt>
                <c:pt idx="7">
                  <c:v>7.0009999999999994</c:v>
                </c:pt>
                <c:pt idx="8">
                  <c:v>8.0009999999999994</c:v>
                </c:pt>
                <c:pt idx="9">
                  <c:v>9.0009999999999994</c:v>
                </c:pt>
                <c:pt idx="10">
                  <c:v>10.000999999999999</c:v>
                </c:pt>
                <c:pt idx="11">
                  <c:v>11.000999999999999</c:v>
                </c:pt>
                <c:pt idx="12">
                  <c:v>12.000999999999999</c:v>
                </c:pt>
                <c:pt idx="13">
                  <c:v>13.000999999999999</c:v>
                </c:pt>
                <c:pt idx="14">
                  <c:v>14.000999999999999</c:v>
                </c:pt>
                <c:pt idx="15">
                  <c:v>15.000999999999999</c:v>
                </c:pt>
                <c:pt idx="16">
                  <c:v>16.000999999999998</c:v>
                </c:pt>
                <c:pt idx="17">
                  <c:v>17.000999999999998</c:v>
                </c:pt>
                <c:pt idx="18">
                  <c:v>18.000999999999998</c:v>
                </c:pt>
                <c:pt idx="19">
                  <c:v>19.000999999999998</c:v>
                </c:pt>
                <c:pt idx="20">
                  <c:v>20.000999999999998</c:v>
                </c:pt>
                <c:pt idx="21">
                  <c:v>21.000999999999998</c:v>
                </c:pt>
                <c:pt idx="22">
                  <c:v>22.000999999999998</c:v>
                </c:pt>
                <c:pt idx="23">
                  <c:v>23.000999999999998</c:v>
                </c:pt>
                <c:pt idx="24">
                  <c:v>24.000999999999998</c:v>
                </c:pt>
                <c:pt idx="25">
                  <c:v>25.000999999999998</c:v>
                </c:pt>
                <c:pt idx="26">
                  <c:v>26.000999999999998</c:v>
                </c:pt>
                <c:pt idx="27">
                  <c:v>27.000999999999998</c:v>
                </c:pt>
                <c:pt idx="28">
                  <c:v>28.000999999999998</c:v>
                </c:pt>
                <c:pt idx="29">
                  <c:v>29.000999999999998</c:v>
                </c:pt>
                <c:pt idx="30">
                  <c:v>30.000999999999998</c:v>
                </c:pt>
              </c:numCache>
            </c:numRef>
          </c:xVal>
          <c:yVal>
            <c:numRef>
              <c:f>'Ex6.3'!$F$6:$F$36</c:f>
              <c:numCache>
                <c:formatCode>0.0</c:formatCode>
                <c:ptCount val="31"/>
                <c:pt idx="0">
                  <c:v>9.7543281055754356E-14</c:v>
                </c:pt>
                <c:pt idx="1">
                  <c:v>6.6475534817830209</c:v>
                </c:pt>
                <c:pt idx="2">
                  <c:v>11.306810292850889</c:v>
                </c:pt>
                <c:pt idx="3">
                  <c:v>14.512882046715495</c:v>
                </c:pt>
                <c:pt idx="4">
                  <c:v>16.935472267503933</c:v>
                </c:pt>
                <c:pt idx="5">
                  <c:v>18.87113908090797</c:v>
                </c:pt>
                <c:pt idx="6">
                  <c:v>20.475752233769917</c:v>
                </c:pt>
                <c:pt idx="7">
                  <c:v>21.84116873139422</c:v>
                </c:pt>
                <c:pt idx="8">
                  <c:v>23.026000394897171</c:v>
                </c:pt>
                <c:pt idx="9">
                  <c:v>24.069891739725307</c:v>
                </c:pt>
                <c:pt idx="10">
                  <c:v>25.000881917082491</c:v>
                </c:pt>
                <c:pt idx="11">
                  <c:v>25.839514439656227</c:v>
                </c:pt>
                <c:pt idx="12">
                  <c:v>26.601278164427281</c:v>
                </c:pt>
                <c:pt idx="13">
                  <c:v>27.298131158009795</c:v>
                </c:pt>
                <c:pt idx="14">
                  <c:v>27.939491751407946</c:v>
                </c:pt>
                <c:pt idx="15">
                  <c:v>28.532905526529319</c:v>
                </c:pt>
                <c:pt idx="16">
                  <c:v>29.084507450527756</c:v>
                </c:pt>
                <c:pt idx="17">
                  <c:v>29.599350189687133</c:v>
                </c:pt>
                <c:pt idx="18">
                  <c:v>30.081642487547906</c:v>
                </c:pt>
                <c:pt idx="19">
                  <c:v>30.534925584829526</c:v>
                </c:pt>
                <c:pt idx="20">
                  <c:v>30.962206014280429</c:v>
                </c:pt>
                <c:pt idx="21">
                  <c:v>31.366057078632714</c:v>
                </c:pt>
                <c:pt idx="22">
                  <c:v>31.748697455047036</c:v>
                </c:pt>
                <c:pt idx="23">
                  <c:v>32.112052831131656</c:v>
                </c:pt>
                <c:pt idx="24">
                  <c:v>32.457804774870169</c:v>
                </c:pt>
                <c:pt idx="25">
                  <c:v>32.787429876527696</c:v>
                </c:pt>
                <c:pt idx="26">
                  <c:v>33.102231390622912</c:v>
                </c:pt>
                <c:pt idx="27">
                  <c:v>33.403365033579675</c:v>
                </c:pt>
                <c:pt idx="28">
                  <c:v>33.691860182174395</c:v>
                </c:pt>
                <c:pt idx="29">
                  <c:v>33.96863741961009</c:v>
                </c:pt>
                <c:pt idx="30">
                  <c:v>34.234523156630871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ACFF-4DFE-83C8-3798E9FF9B02}"/>
            </c:ext>
          </c:extLst>
        </c:ser>
        <c:ser>
          <c:idx val="5"/>
          <c:order val="5"/>
          <c:spPr>
            <a:ln w="15875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'Ex6.3'!$P$6:$P$7</c:f>
              <c:numCache>
                <c:formatCode>General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xVal>
          <c:yVal>
            <c:numRef>
              <c:f>'Ex6.3'!$Q$6:$Q$7</c:f>
              <c:numCache>
                <c:formatCode>General</c:formatCode>
                <c:ptCount val="2"/>
                <c:pt idx="0">
                  <c:v>0</c:v>
                </c:pt>
                <c:pt idx="1">
                  <c:v>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ACFF-4DFE-83C8-3798E9FF9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838272"/>
        <c:axId val="124450304"/>
      </c:scatterChart>
      <c:valAx>
        <c:axId val="86838272"/>
        <c:scaling>
          <c:orientation val="minMax"/>
          <c:max val="2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Age (years)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24450304"/>
        <c:crosses val="autoZero"/>
        <c:crossBetween val="midCat"/>
        <c:majorUnit val="5"/>
      </c:valAx>
      <c:valAx>
        <c:axId val="124450304"/>
        <c:scaling>
          <c:orientation val="minMax"/>
          <c:max val="35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Dominant height (m)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86838272"/>
        <c:crosses val="autoZero"/>
        <c:crossBetween val="midCat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</xdr:row>
          <xdr:rowOff>9525</xdr:rowOff>
        </xdr:from>
        <xdr:to>
          <xdr:col>5</xdr:col>
          <xdr:colOff>533400</xdr:colOff>
          <xdr:row>6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14</xdr:row>
          <xdr:rowOff>171450</xdr:rowOff>
        </xdr:from>
        <xdr:to>
          <xdr:col>4</xdr:col>
          <xdr:colOff>561975</xdr:colOff>
          <xdr:row>18</xdr:row>
          <xdr:rowOff>66675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18</xdr:row>
          <xdr:rowOff>57150</xdr:rowOff>
        </xdr:from>
        <xdr:to>
          <xdr:col>4</xdr:col>
          <xdr:colOff>542925</xdr:colOff>
          <xdr:row>21</xdr:row>
          <xdr:rowOff>133350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26</xdr:row>
          <xdr:rowOff>19050</xdr:rowOff>
        </xdr:from>
        <xdr:to>
          <xdr:col>5</xdr:col>
          <xdr:colOff>428625</xdr:colOff>
          <xdr:row>30</xdr:row>
          <xdr:rowOff>76200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0</xdr:colOff>
      <xdr:row>37</xdr:row>
      <xdr:rowOff>0</xdr:rowOff>
    </xdr:from>
    <xdr:to>
      <xdr:col>15</xdr:col>
      <xdr:colOff>9525</xdr:colOff>
      <xdr:row>58</xdr:row>
      <xdr:rowOff>171451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581025</xdr:colOff>
          <xdr:row>3</xdr:row>
          <xdr:rowOff>9525</xdr:rowOff>
        </xdr:from>
        <xdr:to>
          <xdr:col>5</xdr:col>
          <xdr:colOff>66675</xdr:colOff>
          <xdr:row>7</xdr:row>
          <xdr:rowOff>0</xdr:rowOff>
        </xdr:to>
        <xdr:sp macro="" textlink="">
          <xdr:nvSpPr>
            <xdr:cNvPr id="4101" name="Object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15</xdr:row>
          <xdr:rowOff>38100</xdr:rowOff>
        </xdr:from>
        <xdr:to>
          <xdr:col>4</xdr:col>
          <xdr:colOff>342900</xdr:colOff>
          <xdr:row>19</xdr:row>
          <xdr:rowOff>0</xdr:rowOff>
        </xdr:to>
        <xdr:sp macro="" textlink="">
          <xdr:nvSpPr>
            <xdr:cNvPr id="4103" name="Object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0</xdr:colOff>
      <xdr:row>23</xdr:row>
      <xdr:rowOff>0</xdr:rowOff>
    </xdr:from>
    <xdr:to>
      <xdr:col>15</xdr:col>
      <xdr:colOff>28575</xdr:colOff>
      <xdr:row>47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14</xdr:col>
      <xdr:colOff>28575</xdr:colOff>
      <xdr:row>27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Ex5.7.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Ex5.7.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5.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5.7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6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6.bin"/><Relationship Id="rId5" Type="http://schemas.openxmlformats.org/officeDocument/2006/relationships/image" Target="../media/image5.emf"/><Relationship Id="rId4" Type="http://schemas.openxmlformats.org/officeDocument/2006/relationships/oleObject" Target="../embeddings/oleObject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R70"/>
  <sheetViews>
    <sheetView topLeftCell="A37" zoomScaleNormal="100" workbookViewId="0">
      <selection activeCell="H51" sqref="H51"/>
    </sheetView>
  </sheetViews>
  <sheetFormatPr defaultColWidth="9.125" defaultRowHeight="14.25" x14ac:dyDescent="0.2"/>
  <cols>
    <col min="1" max="16384" width="9.125" style="1"/>
  </cols>
  <sheetData>
    <row r="2" spans="1:4" x14ac:dyDescent="0.2">
      <c r="B2" s="1" t="s">
        <v>14</v>
      </c>
    </row>
    <row r="10" spans="1:4" x14ac:dyDescent="0.2">
      <c r="A10" s="1" t="s">
        <v>0</v>
      </c>
      <c r="B10" s="2" t="s">
        <v>1</v>
      </c>
      <c r="C10" s="6">
        <f>16.29*(1-EXP(-0.0158*80))^(1/(1-0.3252))</f>
        <v>9.9595830255051236</v>
      </c>
      <c r="D10" s="1" t="s">
        <v>2</v>
      </c>
    </row>
    <row r="13" spans="1:4" x14ac:dyDescent="0.2">
      <c r="A13" s="1" t="s">
        <v>3</v>
      </c>
      <c r="B13" s="1" t="s">
        <v>10</v>
      </c>
    </row>
    <row r="17" spans="1:9" x14ac:dyDescent="0.2">
      <c r="C17" s="2"/>
      <c r="D17" s="4"/>
    </row>
    <row r="18" spans="1:9" x14ac:dyDescent="0.2">
      <c r="C18" s="2"/>
      <c r="D18" s="4"/>
      <c r="F18" s="1" t="s">
        <v>4</v>
      </c>
      <c r="I18" s="1" t="s">
        <v>5</v>
      </c>
    </row>
    <row r="19" spans="1:9" x14ac:dyDescent="0.2">
      <c r="C19" s="2"/>
      <c r="D19" s="4"/>
    </row>
    <row r="20" spans="1:9" x14ac:dyDescent="0.2">
      <c r="D20" s="2"/>
    </row>
    <row r="21" spans="1:9" x14ac:dyDescent="0.2">
      <c r="F21" s="1" t="s">
        <v>4</v>
      </c>
      <c r="I21" s="1" t="s">
        <v>6</v>
      </c>
    </row>
    <row r="25" spans="1:9" x14ac:dyDescent="0.2">
      <c r="A25" s="1" t="s">
        <v>11</v>
      </c>
    </row>
    <row r="36" spans="1:18" x14ac:dyDescent="0.2">
      <c r="A36" s="1" t="s">
        <v>7</v>
      </c>
      <c r="B36" s="1" t="s">
        <v>9</v>
      </c>
    </row>
    <row r="38" spans="1:18" x14ac:dyDescent="0.2">
      <c r="C38" s="7" t="s">
        <v>5</v>
      </c>
      <c r="D38" s="8"/>
      <c r="E38" s="8"/>
      <c r="F38" s="8"/>
      <c r="G38" s="9"/>
    </row>
    <row r="39" spans="1:18" x14ac:dyDescent="0.2">
      <c r="B39" s="2" t="s">
        <v>8</v>
      </c>
      <c r="C39" s="1">
        <v>8</v>
      </c>
      <c r="D39" s="1">
        <v>10</v>
      </c>
      <c r="E39" s="1">
        <v>12</v>
      </c>
      <c r="F39" s="1">
        <v>14</v>
      </c>
      <c r="G39" s="1">
        <v>16</v>
      </c>
    </row>
    <row r="40" spans="1:18" x14ac:dyDescent="0.2">
      <c r="B40" s="1">
        <v>0</v>
      </c>
      <c r="C40" s="5">
        <f>C$39*((1-EXP(-0.0158*$B40))/(1-EXP(-0.0158*80)))^(1/(1-0.3252))</f>
        <v>0</v>
      </c>
      <c r="D40" s="5">
        <f t="shared" ref="D40:G55" si="0">D$39*((1-EXP(-0.0158*$B40))/(1-EXP(-0.0158*80)))^(1/(1-0.3252))</f>
        <v>0</v>
      </c>
      <c r="E40" s="5">
        <f t="shared" si="0"/>
        <v>0</v>
      </c>
      <c r="F40" s="5">
        <f t="shared" si="0"/>
        <v>0</v>
      </c>
      <c r="G40" s="5">
        <f t="shared" si="0"/>
        <v>0</v>
      </c>
    </row>
    <row r="41" spans="1:18" x14ac:dyDescent="0.2">
      <c r="B41" s="1">
        <f>B40+5</f>
        <v>5</v>
      </c>
      <c r="C41" s="5">
        <f>C$39*((1-EXP(-0.0158*$B41))/(1-EXP(-0.0158*80)))^(1/(1-0.3252))</f>
        <v>0.2870029602302725</v>
      </c>
      <c r="D41" s="5">
        <f t="shared" si="0"/>
        <v>0.35875370028784059</v>
      </c>
      <c r="E41" s="5">
        <f t="shared" si="0"/>
        <v>0.43050444034540875</v>
      </c>
      <c r="F41" s="5">
        <f t="shared" si="0"/>
        <v>0.5022551804029769</v>
      </c>
      <c r="G41" s="5">
        <f t="shared" si="0"/>
        <v>0.57400592046054499</v>
      </c>
      <c r="Q41" s="1">
        <v>80</v>
      </c>
      <c r="R41" s="1">
        <v>0</v>
      </c>
    </row>
    <row r="42" spans="1:18" x14ac:dyDescent="0.2">
      <c r="B42" s="1">
        <f t="shared" ref="B42:B64" si="1">B41+5</f>
        <v>10</v>
      </c>
      <c r="C42" s="5">
        <f t="shared" ref="C42:G64" si="2">C$39*((1-EXP(-0.0158*$B42))/(1-EXP(-0.0158*80)))^(1/(1-0.3252))</f>
        <v>0.75695326518436079</v>
      </c>
      <c r="D42" s="5">
        <f t="shared" si="0"/>
        <v>0.94619158148045102</v>
      </c>
      <c r="E42" s="5">
        <f t="shared" si="0"/>
        <v>1.1354298977765411</v>
      </c>
      <c r="F42" s="5">
        <f t="shared" si="0"/>
        <v>1.3246682140726314</v>
      </c>
      <c r="G42" s="5">
        <f t="shared" si="0"/>
        <v>1.5139065303687216</v>
      </c>
      <c r="Q42" s="1">
        <v>80</v>
      </c>
      <c r="R42" s="1">
        <v>20</v>
      </c>
    </row>
    <row r="43" spans="1:18" x14ac:dyDescent="0.2">
      <c r="B43" s="1">
        <f t="shared" si="1"/>
        <v>15</v>
      </c>
      <c r="C43" s="5">
        <f t="shared" si="2"/>
        <v>1.3044780003198606</v>
      </c>
      <c r="D43" s="5">
        <f t="shared" si="0"/>
        <v>1.6305975003998259</v>
      </c>
      <c r="E43" s="5">
        <f t="shared" si="0"/>
        <v>1.9567170004797909</v>
      </c>
      <c r="F43" s="5">
        <f t="shared" si="0"/>
        <v>2.282836500559756</v>
      </c>
      <c r="G43" s="5">
        <f t="shared" si="0"/>
        <v>2.6089560006397212</v>
      </c>
    </row>
    <row r="44" spans="1:18" x14ac:dyDescent="0.2">
      <c r="B44" s="1">
        <f t="shared" si="1"/>
        <v>20</v>
      </c>
      <c r="C44" s="5">
        <f t="shared" si="2"/>
        <v>1.8894449449565129</v>
      </c>
      <c r="D44" s="5">
        <f t="shared" si="0"/>
        <v>2.3618061811956412</v>
      </c>
      <c r="E44" s="5">
        <f t="shared" si="0"/>
        <v>2.8341674174347693</v>
      </c>
      <c r="F44" s="5">
        <f t="shared" si="0"/>
        <v>3.3065286536738978</v>
      </c>
      <c r="G44" s="5">
        <f t="shared" si="0"/>
        <v>3.7788898899130259</v>
      </c>
    </row>
    <row r="45" spans="1:18" x14ac:dyDescent="0.2">
      <c r="B45" s="1">
        <f t="shared" si="1"/>
        <v>25</v>
      </c>
      <c r="C45" s="5">
        <f t="shared" si="2"/>
        <v>2.489020200499048</v>
      </c>
      <c r="D45" s="5">
        <f t="shared" si="0"/>
        <v>3.1112752506238102</v>
      </c>
      <c r="E45" s="5">
        <f t="shared" si="0"/>
        <v>3.7335303007485718</v>
      </c>
      <c r="F45" s="5">
        <f t="shared" si="0"/>
        <v>4.355785350873334</v>
      </c>
      <c r="G45" s="5">
        <f t="shared" si="0"/>
        <v>4.9780404009980961</v>
      </c>
    </row>
    <row r="46" spans="1:18" x14ac:dyDescent="0.2">
      <c r="B46" s="1">
        <f t="shared" si="1"/>
        <v>30</v>
      </c>
      <c r="C46" s="5">
        <f t="shared" si="2"/>
        <v>3.0887452088523051</v>
      </c>
      <c r="D46" s="5">
        <f t="shared" si="0"/>
        <v>3.8609315110653815</v>
      </c>
      <c r="E46" s="5">
        <f t="shared" si="0"/>
        <v>4.6331178132784574</v>
      </c>
      <c r="F46" s="5">
        <f t="shared" si="0"/>
        <v>5.4053041154915338</v>
      </c>
      <c r="G46" s="5">
        <f t="shared" si="0"/>
        <v>6.1774904177046102</v>
      </c>
    </row>
    <row r="47" spans="1:18" x14ac:dyDescent="0.2">
      <c r="B47" s="1">
        <f t="shared" si="1"/>
        <v>35</v>
      </c>
      <c r="C47" s="5">
        <f t="shared" si="2"/>
        <v>3.6790545951861877</v>
      </c>
      <c r="D47" s="5">
        <f t="shared" si="0"/>
        <v>4.598818243982735</v>
      </c>
      <c r="E47" s="5">
        <f t="shared" si="0"/>
        <v>5.5185818927792818</v>
      </c>
      <c r="F47" s="5">
        <f t="shared" si="0"/>
        <v>6.4383455415758286</v>
      </c>
      <c r="G47" s="5">
        <f t="shared" si="0"/>
        <v>7.3581091903723754</v>
      </c>
    </row>
    <row r="48" spans="1:18" x14ac:dyDescent="0.2">
      <c r="B48" s="1">
        <f t="shared" si="1"/>
        <v>40</v>
      </c>
      <c r="C48" s="5">
        <f t="shared" si="2"/>
        <v>4.2535315896950063</v>
      </c>
      <c r="D48" s="5">
        <f t="shared" si="0"/>
        <v>5.3169144871187584</v>
      </c>
      <c r="E48" s="5">
        <f t="shared" si="0"/>
        <v>6.3802973845425095</v>
      </c>
      <c r="F48" s="5">
        <f t="shared" si="0"/>
        <v>7.4436802819662606</v>
      </c>
      <c r="G48" s="5">
        <f t="shared" si="0"/>
        <v>8.5070631793900127</v>
      </c>
    </row>
    <row r="49" spans="2:7" x14ac:dyDescent="0.2">
      <c r="B49" s="1">
        <f t="shared" si="1"/>
        <v>45</v>
      </c>
      <c r="C49" s="5">
        <f t="shared" si="2"/>
        <v>4.8079033958396948</v>
      </c>
      <c r="D49" s="5">
        <f t="shared" si="0"/>
        <v>6.0098792447996185</v>
      </c>
      <c r="E49" s="5">
        <f t="shared" si="0"/>
        <v>7.2118550937595423</v>
      </c>
      <c r="F49" s="5">
        <f t="shared" si="0"/>
        <v>8.413830942719466</v>
      </c>
      <c r="G49" s="5">
        <f t="shared" si="0"/>
        <v>9.6158067916793897</v>
      </c>
    </row>
    <row r="50" spans="2:7" x14ac:dyDescent="0.2">
      <c r="B50" s="1">
        <f t="shared" si="1"/>
        <v>50</v>
      </c>
      <c r="C50" s="5">
        <f t="shared" si="2"/>
        <v>5.3394092053061524</v>
      </c>
      <c r="D50" s="5">
        <f t="shared" si="0"/>
        <v>6.6742615066326909</v>
      </c>
      <c r="E50" s="5">
        <f t="shared" si="0"/>
        <v>8.0091138079592277</v>
      </c>
      <c r="F50" s="5">
        <f t="shared" si="0"/>
        <v>9.3439661092857662</v>
      </c>
      <c r="G50" s="5">
        <f t="shared" si="0"/>
        <v>10.678818410612305</v>
      </c>
    </row>
    <row r="51" spans="2:7" x14ac:dyDescent="0.2">
      <c r="B51" s="1">
        <f t="shared" si="1"/>
        <v>55</v>
      </c>
      <c r="C51" s="5">
        <f t="shared" si="2"/>
        <v>5.8463780833121088</v>
      </c>
      <c r="D51" s="5">
        <f t="shared" si="0"/>
        <v>7.3079726041401365</v>
      </c>
      <c r="E51" s="5">
        <f t="shared" si="0"/>
        <v>8.7695671249681624</v>
      </c>
      <c r="F51" s="5">
        <f t="shared" si="0"/>
        <v>10.23116164579619</v>
      </c>
      <c r="G51" s="5">
        <f t="shared" si="0"/>
        <v>11.692756166624218</v>
      </c>
    </row>
    <row r="52" spans="2:7" x14ac:dyDescent="0.2">
      <c r="B52" s="1">
        <f t="shared" si="1"/>
        <v>60</v>
      </c>
      <c r="C52" s="5">
        <f t="shared" si="2"/>
        <v>6.3279348608552466</v>
      </c>
      <c r="D52" s="5">
        <f t="shared" si="0"/>
        <v>7.9099185760690585</v>
      </c>
      <c r="E52" s="5">
        <f t="shared" si="0"/>
        <v>9.4919022912828694</v>
      </c>
      <c r="F52" s="5">
        <f t="shared" si="0"/>
        <v>11.073886006496682</v>
      </c>
      <c r="G52" s="5">
        <f t="shared" si="0"/>
        <v>12.655869721710493</v>
      </c>
    </row>
    <row r="53" spans="2:7" x14ac:dyDescent="0.2">
      <c r="B53" s="1">
        <f t="shared" si="1"/>
        <v>65</v>
      </c>
      <c r="C53" s="5">
        <f t="shared" si="2"/>
        <v>6.7837888630709724</v>
      </c>
      <c r="D53" s="5">
        <f t="shared" si="0"/>
        <v>8.4797360788387159</v>
      </c>
      <c r="E53" s="5">
        <f t="shared" si="0"/>
        <v>10.175683294606458</v>
      </c>
      <c r="F53" s="5">
        <f t="shared" si="0"/>
        <v>11.871630510374201</v>
      </c>
      <c r="G53" s="5">
        <f t="shared" si="0"/>
        <v>13.567577726141945</v>
      </c>
    </row>
    <row r="54" spans="2:7" x14ac:dyDescent="0.2">
      <c r="B54" s="1">
        <f t="shared" si="1"/>
        <v>70</v>
      </c>
      <c r="C54" s="5">
        <f t="shared" si="2"/>
        <v>7.2140787147259129</v>
      </c>
      <c r="D54" s="5">
        <f t="shared" si="0"/>
        <v>9.0175983934073916</v>
      </c>
      <c r="E54" s="5">
        <f t="shared" si="0"/>
        <v>10.821118072088868</v>
      </c>
      <c r="F54" s="5">
        <f t="shared" si="0"/>
        <v>12.624637750770347</v>
      </c>
      <c r="G54" s="5">
        <f t="shared" si="0"/>
        <v>14.428157429451826</v>
      </c>
    </row>
    <row r="55" spans="2:7" x14ac:dyDescent="0.2">
      <c r="B55" s="1">
        <f t="shared" si="1"/>
        <v>75</v>
      </c>
      <c r="C55" s="5">
        <f t="shared" si="2"/>
        <v>7.6192564584749833</v>
      </c>
      <c r="D55" s="5">
        <f t="shared" si="0"/>
        <v>9.524070573093729</v>
      </c>
      <c r="E55" s="5">
        <f t="shared" si="0"/>
        <v>11.428884687712475</v>
      </c>
      <c r="F55" s="5">
        <f t="shared" si="0"/>
        <v>13.33369880233122</v>
      </c>
      <c r="G55" s="5">
        <f t="shared" si="0"/>
        <v>15.238512916949967</v>
      </c>
    </row>
    <row r="56" spans="2:7" x14ac:dyDescent="0.2">
      <c r="B56" s="1">
        <f t="shared" si="1"/>
        <v>80</v>
      </c>
      <c r="C56" s="5">
        <f t="shared" si="2"/>
        <v>8</v>
      </c>
      <c r="D56" s="5">
        <f t="shared" si="2"/>
        <v>10</v>
      </c>
      <c r="E56" s="5">
        <f t="shared" si="2"/>
        <v>12</v>
      </c>
      <c r="F56" s="5">
        <f t="shared" si="2"/>
        <v>14</v>
      </c>
      <c r="G56" s="5">
        <f t="shared" si="2"/>
        <v>16</v>
      </c>
    </row>
    <row r="57" spans="2:7" x14ac:dyDescent="0.2">
      <c r="B57" s="1">
        <f t="shared" si="1"/>
        <v>85</v>
      </c>
      <c r="C57" s="5">
        <f t="shared" si="2"/>
        <v>8.357146412309735</v>
      </c>
      <c r="D57" s="5">
        <f t="shared" si="2"/>
        <v>10.446433015387168</v>
      </c>
      <c r="E57" s="5">
        <f t="shared" si="2"/>
        <v>12.535719618464602</v>
      </c>
      <c r="F57" s="5">
        <f t="shared" si="2"/>
        <v>14.625006221542037</v>
      </c>
      <c r="G57" s="5">
        <f t="shared" si="2"/>
        <v>16.71429282461947</v>
      </c>
    </row>
    <row r="58" spans="2:7" x14ac:dyDescent="0.2">
      <c r="B58" s="1">
        <f t="shared" si="1"/>
        <v>90</v>
      </c>
      <c r="C58" s="5">
        <f t="shared" si="2"/>
        <v>8.691640867773474</v>
      </c>
      <c r="D58" s="5">
        <f t="shared" si="2"/>
        <v>10.864551084716842</v>
      </c>
      <c r="E58" s="5">
        <f t="shared" si="2"/>
        <v>13.037461301660212</v>
      </c>
      <c r="F58" s="5">
        <f t="shared" si="2"/>
        <v>15.21037151860358</v>
      </c>
      <c r="G58" s="5">
        <f t="shared" si="2"/>
        <v>17.383281735546948</v>
      </c>
    </row>
    <row r="59" spans="2:7" x14ac:dyDescent="0.2">
      <c r="B59" s="1">
        <f t="shared" si="1"/>
        <v>95</v>
      </c>
      <c r="C59" s="5">
        <f t="shared" si="2"/>
        <v>9.0044974405319067</v>
      </c>
      <c r="D59" s="5">
        <f t="shared" si="2"/>
        <v>11.255621800664883</v>
      </c>
      <c r="E59" s="5">
        <f t="shared" si="2"/>
        <v>13.50674616079786</v>
      </c>
      <c r="F59" s="5">
        <f t="shared" si="2"/>
        <v>15.757870520930837</v>
      </c>
      <c r="G59" s="5">
        <f t="shared" si="2"/>
        <v>18.008994881063813</v>
      </c>
    </row>
    <row r="60" spans="2:7" x14ac:dyDescent="0.2">
      <c r="B60" s="1">
        <f t="shared" si="1"/>
        <v>100</v>
      </c>
      <c r="C60" s="5">
        <f t="shared" si="2"/>
        <v>9.2967690240635381</v>
      </c>
      <c r="D60" s="5">
        <f t="shared" si="2"/>
        <v>11.620961280079422</v>
      </c>
      <c r="E60" s="5">
        <f t="shared" si="2"/>
        <v>13.945153536095308</v>
      </c>
      <c r="F60" s="5">
        <f t="shared" si="2"/>
        <v>16.269345792111192</v>
      </c>
      <c r="G60" s="5">
        <f t="shared" si="2"/>
        <v>18.593538048127076</v>
      </c>
    </row>
    <row r="61" spans="2:7" x14ac:dyDescent="0.2">
      <c r="B61" s="1">
        <f>B60+5</f>
        <v>105</v>
      </c>
      <c r="C61" s="5">
        <f t="shared" si="2"/>
        <v>9.5695243082269492</v>
      </c>
      <c r="D61" s="5">
        <f t="shared" si="2"/>
        <v>11.961905385283686</v>
      </c>
      <c r="E61" s="5">
        <f t="shared" si="2"/>
        <v>14.354286462340424</v>
      </c>
      <c r="F61" s="5">
        <f t="shared" si="2"/>
        <v>16.746667539397162</v>
      </c>
      <c r="G61" s="5">
        <f t="shared" si="2"/>
        <v>19.139048616453898</v>
      </c>
    </row>
    <row r="62" spans="2:7" x14ac:dyDescent="0.2">
      <c r="B62" s="1">
        <f t="shared" si="1"/>
        <v>110</v>
      </c>
      <c r="C62" s="5">
        <f t="shared" si="2"/>
        <v>9.8238302596377363</v>
      </c>
      <c r="D62" s="5">
        <f t="shared" si="2"/>
        <v>12.279787824547171</v>
      </c>
      <c r="E62" s="5">
        <f t="shared" si="2"/>
        <v>14.735745389456604</v>
      </c>
      <c r="F62" s="5">
        <f t="shared" si="2"/>
        <v>17.19170295436604</v>
      </c>
      <c r="G62" s="5">
        <f t="shared" si="2"/>
        <v>19.647660519275473</v>
      </c>
    </row>
    <row r="63" spans="2:7" x14ac:dyDescent="0.2">
      <c r="B63" s="1">
        <f t="shared" si="1"/>
        <v>115</v>
      </c>
      <c r="C63" s="5">
        <f t="shared" si="2"/>
        <v>10.060738913012162</v>
      </c>
      <c r="D63" s="5">
        <f t="shared" si="2"/>
        <v>12.575923641265202</v>
      </c>
      <c r="E63" s="5">
        <f t="shared" si="2"/>
        <v>15.091108369518244</v>
      </c>
      <c r="F63" s="5">
        <f t="shared" si="2"/>
        <v>17.606293097771285</v>
      </c>
      <c r="G63" s="5">
        <f t="shared" si="2"/>
        <v>20.121477826024325</v>
      </c>
    </row>
    <row r="64" spans="2:7" x14ac:dyDescent="0.2">
      <c r="B64" s="1">
        <f t="shared" si="1"/>
        <v>120</v>
      </c>
      <c r="C64" s="5">
        <f t="shared" si="2"/>
        <v>10.281277550537609</v>
      </c>
      <c r="D64" s="5">
        <f t="shared" si="2"/>
        <v>12.851596938172012</v>
      </c>
      <c r="E64" s="5">
        <f t="shared" si="2"/>
        <v>15.421916325806414</v>
      </c>
      <c r="F64" s="5">
        <f t="shared" si="2"/>
        <v>17.992235713440817</v>
      </c>
      <c r="G64" s="5">
        <f t="shared" si="2"/>
        <v>20.562555101075219</v>
      </c>
    </row>
    <row r="65" spans="3:7" x14ac:dyDescent="0.2">
      <c r="C65" s="5"/>
      <c r="D65" s="5"/>
      <c r="E65" s="5"/>
      <c r="F65" s="5"/>
      <c r="G65" s="5"/>
    </row>
    <row r="66" spans="3:7" x14ac:dyDescent="0.2">
      <c r="C66" s="5"/>
      <c r="D66" s="5"/>
      <c r="E66" s="5"/>
      <c r="F66" s="5"/>
      <c r="G66" s="5"/>
    </row>
    <row r="67" spans="3:7" x14ac:dyDescent="0.2">
      <c r="C67" s="5"/>
      <c r="D67" s="5"/>
      <c r="E67" s="5"/>
      <c r="F67" s="5"/>
      <c r="G67" s="5"/>
    </row>
    <row r="68" spans="3:7" x14ac:dyDescent="0.2">
      <c r="C68" s="5"/>
      <c r="D68" s="5"/>
      <c r="E68" s="5"/>
      <c r="F68" s="5"/>
      <c r="G68" s="5"/>
    </row>
    <row r="69" spans="3:7" x14ac:dyDescent="0.2">
      <c r="C69" s="5"/>
      <c r="D69" s="5"/>
      <c r="E69" s="5"/>
      <c r="F69" s="5"/>
      <c r="G69" s="5"/>
    </row>
    <row r="70" spans="3:7" x14ac:dyDescent="0.2">
      <c r="C70" s="5"/>
      <c r="D70" s="5"/>
      <c r="E70" s="5"/>
      <c r="F70" s="5"/>
      <c r="G70" s="5"/>
    </row>
  </sheetData>
  <mergeCells count="1">
    <mergeCell ref="C38:G38"/>
  </mergeCells>
  <printOptions gridLines="1"/>
  <pageMargins left="0.70866141732283472" right="0.49" top="0.74803149606299213" bottom="0.74803149606299213" header="0.31496062992125984" footer="0.31496062992125984"/>
  <pageSetup paperSize="9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r:id="rId5">
            <anchor moveWithCells="1">
              <from>
                <xdr:col>1</xdr:col>
                <xdr:colOff>9525</xdr:colOff>
                <xdr:row>3</xdr:row>
                <xdr:rowOff>9525</xdr:rowOff>
              </from>
              <to>
                <xdr:col>5</xdr:col>
                <xdr:colOff>533400</xdr:colOff>
                <xdr:row>6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  <mc:AlternateContent xmlns:mc="http://schemas.openxmlformats.org/markup-compatibility/2006">
      <mc:Choice Requires="x14">
        <oleObject progId="Equation.3" shapeId="1027" r:id="rId6">
          <objectPr defaultSize="0" r:id="rId7">
            <anchor moveWithCells="1">
              <from>
                <xdr:col>0</xdr:col>
                <xdr:colOff>38100</xdr:colOff>
                <xdr:row>14</xdr:row>
                <xdr:rowOff>171450</xdr:rowOff>
              </from>
              <to>
                <xdr:col>4</xdr:col>
                <xdr:colOff>561975</xdr:colOff>
                <xdr:row>18</xdr:row>
                <xdr:rowOff>66675</xdr:rowOff>
              </to>
            </anchor>
          </objectPr>
        </oleObject>
      </mc:Choice>
      <mc:Fallback>
        <oleObject progId="Equation.3" shapeId="1027" r:id="rId6"/>
      </mc:Fallback>
    </mc:AlternateContent>
    <mc:AlternateContent xmlns:mc="http://schemas.openxmlformats.org/markup-compatibility/2006">
      <mc:Choice Requires="x14">
        <oleObject progId="Equation.3" shapeId="1028" r:id="rId8">
          <objectPr defaultSize="0" r:id="rId9">
            <anchor moveWithCells="1">
              <from>
                <xdr:col>0</xdr:col>
                <xdr:colOff>19050</xdr:colOff>
                <xdr:row>18</xdr:row>
                <xdr:rowOff>57150</xdr:rowOff>
              </from>
              <to>
                <xdr:col>4</xdr:col>
                <xdr:colOff>542925</xdr:colOff>
                <xdr:row>21</xdr:row>
                <xdr:rowOff>133350</xdr:rowOff>
              </to>
            </anchor>
          </objectPr>
        </oleObject>
      </mc:Choice>
      <mc:Fallback>
        <oleObject progId="Equation.3" shapeId="1028" r:id="rId8"/>
      </mc:Fallback>
    </mc:AlternateContent>
    <mc:AlternateContent xmlns:mc="http://schemas.openxmlformats.org/markup-compatibility/2006">
      <mc:Choice Requires="x14">
        <oleObject progId="Equation.3" shapeId="1029" r:id="rId10">
          <objectPr defaultSize="0" r:id="rId11">
            <anchor moveWithCells="1">
              <from>
                <xdr:col>1</xdr:col>
                <xdr:colOff>28575</xdr:colOff>
                <xdr:row>26</xdr:row>
                <xdr:rowOff>19050</xdr:rowOff>
              </from>
              <to>
                <xdr:col>5</xdr:col>
                <xdr:colOff>428625</xdr:colOff>
                <xdr:row>30</xdr:row>
                <xdr:rowOff>76200</xdr:rowOff>
              </to>
            </anchor>
          </objectPr>
        </oleObject>
      </mc:Choice>
      <mc:Fallback>
        <oleObject progId="Equation.3" shapeId="1029" r:id="rId10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R61"/>
  <sheetViews>
    <sheetView topLeftCell="A23" zoomScaleNormal="100" workbookViewId="0">
      <selection activeCell="E34" sqref="E34"/>
    </sheetView>
  </sheetViews>
  <sheetFormatPr defaultColWidth="9.125" defaultRowHeight="14.25" x14ac:dyDescent="0.2"/>
  <cols>
    <col min="1" max="16384" width="9.125" style="1"/>
  </cols>
  <sheetData>
    <row r="2" spans="1:4" x14ac:dyDescent="0.2">
      <c r="B2" s="1" t="s">
        <v>14</v>
      </c>
    </row>
    <row r="10" spans="1:4" x14ac:dyDescent="0.2">
      <c r="A10" s="1" t="s">
        <v>0</v>
      </c>
      <c r="B10" s="2" t="s">
        <v>1</v>
      </c>
      <c r="C10" s="3">
        <f>61*(10/61)^((5/10)^0.3955)</f>
        <v>15.427721426815753</v>
      </c>
      <c r="D10" s="1" t="s">
        <v>2</v>
      </c>
    </row>
    <row r="13" spans="1:4" x14ac:dyDescent="0.2">
      <c r="A13" s="1" t="s">
        <v>3</v>
      </c>
      <c r="B13" s="1" t="s">
        <v>12</v>
      </c>
    </row>
    <row r="14" spans="1:4" x14ac:dyDescent="0.2">
      <c r="B14" s="1" t="s">
        <v>13</v>
      </c>
    </row>
    <row r="17" spans="1:18" x14ac:dyDescent="0.2">
      <c r="C17" s="2"/>
      <c r="D17" s="4"/>
    </row>
    <row r="18" spans="1:18" x14ac:dyDescent="0.2">
      <c r="C18" s="2"/>
      <c r="D18" s="4"/>
    </row>
    <row r="19" spans="1:18" x14ac:dyDescent="0.2">
      <c r="C19" s="2"/>
      <c r="D19" s="4"/>
    </row>
    <row r="20" spans="1:18" x14ac:dyDescent="0.2">
      <c r="D20" s="2"/>
    </row>
    <row r="24" spans="1:18" x14ac:dyDescent="0.2">
      <c r="A24" s="1" t="s">
        <v>7</v>
      </c>
      <c r="C24" s="7" t="s">
        <v>5</v>
      </c>
      <c r="D24" s="8"/>
      <c r="E24" s="8"/>
      <c r="F24" s="8"/>
      <c r="G24" s="9"/>
    </row>
    <row r="25" spans="1:18" x14ac:dyDescent="0.2">
      <c r="B25" s="2" t="s">
        <v>8</v>
      </c>
      <c r="C25" s="1">
        <v>13</v>
      </c>
      <c r="D25" s="1">
        <v>16</v>
      </c>
      <c r="E25" s="1">
        <v>19</v>
      </c>
      <c r="F25" s="1">
        <v>22</v>
      </c>
      <c r="G25" s="1">
        <v>25</v>
      </c>
    </row>
    <row r="26" spans="1:18" x14ac:dyDescent="0.2">
      <c r="B26" s="3">
        <v>1E-3</v>
      </c>
      <c r="C26" s="5">
        <f>61*(C$25/61) ^((10/$B26)^0.3955)</f>
        <v>1.3871000142379325E-24</v>
      </c>
      <c r="D26" s="5">
        <f t="shared" ref="D26:G41" si="0">61*(D$25/61) ^((10/$B26)^0.3955)</f>
        <v>3.8579137028202549E-21</v>
      </c>
      <c r="E26" s="5">
        <f t="shared" si="0"/>
        <v>2.7348959039368812E-18</v>
      </c>
      <c r="F26" s="5">
        <f t="shared" si="0"/>
        <v>7.3917084607432115E-16</v>
      </c>
      <c r="G26" s="5">
        <f t="shared" si="0"/>
        <v>9.7543281055754356E-14</v>
      </c>
      <c r="Q26" s="1">
        <v>10</v>
      </c>
      <c r="R26" s="1">
        <v>0</v>
      </c>
    </row>
    <row r="27" spans="1:18" x14ac:dyDescent="0.2">
      <c r="B27" s="3">
        <f>B26+1</f>
        <v>1.0009999999999999</v>
      </c>
      <c r="C27" s="5">
        <f t="shared" ref="C27:G56" si="1">61*(C$25/61) ^((10/$B27)^0.3955)</f>
        <v>1.3089619246263891</v>
      </c>
      <c r="D27" s="5">
        <f t="shared" si="0"/>
        <v>2.1928904478102762</v>
      </c>
      <c r="E27" s="5">
        <f t="shared" si="0"/>
        <v>3.3611067121290144</v>
      </c>
      <c r="F27" s="5">
        <f t="shared" si="0"/>
        <v>4.8383877228153906</v>
      </c>
      <c r="G27" s="5">
        <f t="shared" si="0"/>
        <v>6.6475534817830209</v>
      </c>
      <c r="Q27" s="1">
        <v>10</v>
      </c>
      <c r="R27" s="1">
        <v>35</v>
      </c>
    </row>
    <row r="28" spans="1:18" x14ac:dyDescent="0.2">
      <c r="B28" s="3">
        <f t="shared" ref="B28:B56" si="2">B27+1</f>
        <v>2.0009999999999999</v>
      </c>
      <c r="C28" s="5">
        <f t="shared" si="1"/>
        <v>3.2863681680309047</v>
      </c>
      <c r="D28" s="5">
        <f t="shared" si="0"/>
        <v>4.8652911524594193</v>
      </c>
      <c r="E28" s="5">
        <f t="shared" si="0"/>
        <v>6.7318164314949733</v>
      </c>
      <c r="F28" s="5">
        <f t="shared" si="0"/>
        <v>8.8805063286904229</v>
      </c>
      <c r="G28" s="5">
        <f t="shared" si="0"/>
        <v>11.306810292850889</v>
      </c>
    </row>
    <row r="29" spans="1:18" x14ac:dyDescent="0.2">
      <c r="B29" s="3">
        <f t="shared" si="2"/>
        <v>3.0009999999999999</v>
      </c>
      <c r="C29" s="5">
        <f t="shared" si="1"/>
        <v>5.0653339713103591</v>
      </c>
      <c r="D29" s="5">
        <f t="shared" si="0"/>
        <v>7.0756149090196523</v>
      </c>
      <c r="E29" s="5">
        <f t="shared" si="0"/>
        <v>9.3304140236996567</v>
      </c>
      <c r="F29" s="5">
        <f t="shared" si="0"/>
        <v>11.813760794636202</v>
      </c>
      <c r="G29" s="5">
        <f t="shared" si="0"/>
        <v>14.512882046715495</v>
      </c>
    </row>
    <row r="30" spans="1:18" x14ac:dyDescent="0.2">
      <c r="B30" s="3">
        <f t="shared" si="2"/>
        <v>4.0009999999999994</v>
      </c>
      <c r="C30" s="5">
        <f t="shared" si="1"/>
        <v>6.6191409903979919</v>
      </c>
      <c r="D30" s="5">
        <f t="shared" si="0"/>
        <v>8.9197218303118486</v>
      </c>
      <c r="E30" s="5">
        <f t="shared" si="0"/>
        <v>11.417514334468205</v>
      </c>
      <c r="F30" s="5">
        <f t="shared" si="0"/>
        <v>14.094183760850836</v>
      </c>
      <c r="G30" s="5">
        <f t="shared" si="0"/>
        <v>16.935472267503933</v>
      </c>
    </row>
    <row r="31" spans="1:18" x14ac:dyDescent="0.2">
      <c r="B31" s="3">
        <f t="shared" si="2"/>
        <v>5.0009999999999994</v>
      </c>
      <c r="C31" s="5">
        <f t="shared" si="1"/>
        <v>7.9847048388570769</v>
      </c>
      <c r="D31" s="5">
        <f t="shared" si="0"/>
        <v>10.492227419253165</v>
      </c>
      <c r="E31" s="5">
        <f t="shared" si="0"/>
        <v>13.153244262788187</v>
      </c>
      <c r="F31" s="5">
        <f t="shared" si="0"/>
        <v>15.950579931222235</v>
      </c>
      <c r="G31" s="5">
        <f t="shared" si="0"/>
        <v>18.87113908090797</v>
      </c>
    </row>
    <row r="32" spans="1:18" x14ac:dyDescent="0.2">
      <c r="B32" s="3">
        <f t="shared" si="2"/>
        <v>6.0009999999999994</v>
      </c>
      <c r="C32" s="5">
        <f t="shared" si="1"/>
        <v>9.1977811466860739</v>
      </c>
      <c r="D32" s="5">
        <f t="shared" si="0"/>
        <v>11.85882792208367</v>
      </c>
      <c r="E32" s="5">
        <f t="shared" si="0"/>
        <v>14.634531790684781</v>
      </c>
      <c r="F32" s="5">
        <f t="shared" si="0"/>
        <v>17.510454967290887</v>
      </c>
      <c r="G32" s="5">
        <f t="shared" si="0"/>
        <v>20.475752233769917</v>
      </c>
    </row>
    <row r="33" spans="2:7" x14ac:dyDescent="0.2">
      <c r="B33" s="3">
        <f t="shared" si="2"/>
        <v>7.0009999999999994</v>
      </c>
      <c r="C33" s="5">
        <f t="shared" si="1"/>
        <v>10.28661208363355</v>
      </c>
      <c r="D33" s="5">
        <f t="shared" si="0"/>
        <v>13.064862223525315</v>
      </c>
      <c r="E33" s="5">
        <f t="shared" si="0"/>
        <v>15.923573892503589</v>
      </c>
      <c r="F33" s="5">
        <f t="shared" si="0"/>
        <v>18.851734490282031</v>
      </c>
      <c r="G33" s="5">
        <f t="shared" si="0"/>
        <v>21.84116873139422</v>
      </c>
    </row>
    <row r="34" spans="2:7" x14ac:dyDescent="0.2">
      <c r="B34" s="3">
        <f t="shared" si="2"/>
        <v>8.0009999999999994</v>
      </c>
      <c r="C34" s="5">
        <f t="shared" si="1"/>
        <v>11.272865122349046</v>
      </c>
      <c r="D34" s="5">
        <f t="shared" si="0"/>
        <v>14.142500232805986</v>
      </c>
      <c r="E34" s="5">
        <f t="shared" si="0"/>
        <v>17.062467364643368</v>
      </c>
      <c r="F34" s="5">
        <f t="shared" si="0"/>
        <v>20.025431657554904</v>
      </c>
      <c r="G34" s="5">
        <f t="shared" si="0"/>
        <v>23.026000394897171</v>
      </c>
    </row>
    <row r="35" spans="2:7" x14ac:dyDescent="0.2">
      <c r="B35" s="3">
        <f t="shared" si="2"/>
        <v>9.0009999999999994</v>
      </c>
      <c r="C35" s="5">
        <f t="shared" si="1"/>
        <v>12.173243242676502</v>
      </c>
      <c r="D35" s="5">
        <f t="shared" si="0"/>
        <v>15.115268186700124</v>
      </c>
      <c r="E35" s="5">
        <f t="shared" si="0"/>
        <v>18.080971091412266</v>
      </c>
      <c r="F35" s="5">
        <f t="shared" si="0"/>
        <v>21.066726842416141</v>
      </c>
      <c r="G35" s="5">
        <f t="shared" si="0"/>
        <v>24.069891739725307</v>
      </c>
    </row>
    <row r="36" spans="2:7" x14ac:dyDescent="0.2">
      <c r="B36" s="3">
        <f t="shared" si="2"/>
        <v>10.000999999999999</v>
      </c>
      <c r="C36" s="5">
        <f t="shared" si="1"/>
        <v>13.00079480592559</v>
      </c>
      <c r="D36" s="5">
        <f t="shared" si="0"/>
        <v>16.000846830161652</v>
      </c>
      <c r="E36" s="5">
        <f t="shared" si="0"/>
        <v>19.000876476555678</v>
      </c>
      <c r="F36" s="5">
        <f t="shared" si="0"/>
        <v>22.000887311293461</v>
      </c>
      <c r="G36" s="5">
        <f t="shared" si="0"/>
        <v>25.000881917082491</v>
      </c>
    </row>
    <row r="37" spans="2:7" x14ac:dyDescent="0.2">
      <c r="B37" s="3">
        <f t="shared" si="2"/>
        <v>11.000999999999999</v>
      </c>
      <c r="C37" s="5">
        <f t="shared" si="1"/>
        <v>13.765867054638752</v>
      </c>
      <c r="D37" s="5">
        <f t="shared" si="0"/>
        <v>16.812841739688665</v>
      </c>
      <c r="E37" s="5">
        <f t="shared" si="0"/>
        <v>19.838608009353393</v>
      </c>
      <c r="F37" s="5">
        <f t="shared" si="0"/>
        <v>22.846660391688296</v>
      </c>
      <c r="G37" s="5">
        <f t="shared" si="0"/>
        <v>25.839514439656227</v>
      </c>
    </row>
    <row r="38" spans="2:7" x14ac:dyDescent="0.2">
      <c r="B38" s="3">
        <f t="shared" si="2"/>
        <v>12.000999999999999</v>
      </c>
      <c r="C38" s="5">
        <f t="shared" si="1"/>
        <v>14.476785369123606</v>
      </c>
      <c r="D38" s="5">
        <f t="shared" si="0"/>
        <v>17.561937788269791</v>
      </c>
      <c r="E38" s="5">
        <f t="shared" si="0"/>
        <v>20.606845797110928</v>
      </c>
      <c r="F38" s="5">
        <f t="shared" si="0"/>
        <v>23.618331079420734</v>
      </c>
      <c r="G38" s="5">
        <f t="shared" si="0"/>
        <v>26.601278164427281</v>
      </c>
    </row>
    <row r="39" spans="2:7" x14ac:dyDescent="0.2">
      <c r="B39" s="3">
        <f t="shared" si="2"/>
        <v>13.000999999999999</v>
      </c>
      <c r="C39" s="5">
        <f t="shared" si="1"/>
        <v>15.140338880662291</v>
      </c>
      <c r="D39" s="5">
        <f t="shared" si="0"/>
        <v>18.256674757360038</v>
      </c>
      <c r="E39" s="5">
        <f t="shared" si="0"/>
        <v>21.315579330497783</v>
      </c>
      <c r="F39" s="5">
        <f t="shared" si="0"/>
        <v>24.327028406891678</v>
      </c>
      <c r="G39" s="5">
        <f t="shared" si="0"/>
        <v>27.298131158009795</v>
      </c>
    </row>
    <row r="40" spans="2:7" x14ac:dyDescent="0.2">
      <c r="B40" s="3">
        <f t="shared" si="2"/>
        <v>14.000999999999999</v>
      </c>
      <c r="C40" s="5">
        <f t="shared" si="1"/>
        <v>15.762131803038852</v>
      </c>
      <c r="D40" s="5">
        <f t="shared" si="0"/>
        <v>18.90398283219093</v>
      </c>
      <c r="E40" s="5">
        <f t="shared" si="0"/>
        <v>21.972815594299387</v>
      </c>
      <c r="F40" s="5">
        <f t="shared" si="0"/>
        <v>24.98158709172219</v>
      </c>
      <c r="G40" s="5">
        <f t="shared" si="0"/>
        <v>27.939491751407946</v>
      </c>
    </row>
    <row r="41" spans="2:7" x14ac:dyDescent="0.2">
      <c r="B41" s="3">
        <f t="shared" si="2"/>
        <v>15.000999999999999</v>
      </c>
      <c r="C41" s="5">
        <f t="shared" si="1"/>
        <v>16.346841331880452</v>
      </c>
      <c r="D41" s="5">
        <f t="shared" si="0"/>
        <v>19.509561460175359</v>
      </c>
      <c r="E41" s="5">
        <f t="shared" si="0"/>
        <v>22.58506900733013</v>
      </c>
      <c r="F41" s="5">
        <f t="shared" si="0"/>
        <v>25.589134431830693</v>
      </c>
      <c r="G41" s="5">
        <f t="shared" si="0"/>
        <v>28.532905526529319</v>
      </c>
    </row>
    <row r="42" spans="2:7" x14ac:dyDescent="0.2">
      <c r="B42" s="3">
        <f t="shared" si="2"/>
        <v>16.000999999999998</v>
      </c>
      <c r="C42" s="5">
        <f t="shared" si="1"/>
        <v>16.898409804371486</v>
      </c>
      <c r="D42" s="5">
        <f t="shared" si="1"/>
        <v>20.078153281880113</v>
      </c>
      <c r="E42" s="5">
        <f t="shared" si="1"/>
        <v>23.157709077922757</v>
      </c>
      <c r="F42" s="5">
        <f t="shared" si="1"/>
        <v>26.155501195784488</v>
      </c>
      <c r="G42" s="5">
        <f t="shared" si="1"/>
        <v>29.084507450527756</v>
      </c>
    </row>
    <row r="43" spans="2:7" x14ac:dyDescent="0.2">
      <c r="B43" s="3">
        <f t="shared" si="2"/>
        <v>17.000999999999998</v>
      </c>
      <c r="C43" s="5">
        <f t="shared" si="1"/>
        <v>17.420189955867226</v>
      </c>
      <c r="D43" s="5">
        <f t="shared" si="1"/>
        <v>20.613746065609348</v>
      </c>
      <c r="E43" s="5">
        <f t="shared" si="1"/>
        <v>23.695212587615284</v>
      </c>
      <c r="F43" s="5">
        <f t="shared" si="1"/>
        <v>26.685516207238066</v>
      </c>
      <c r="G43" s="5">
        <f t="shared" si="1"/>
        <v>29.599350189687133</v>
      </c>
    </row>
    <row r="44" spans="2:7" x14ac:dyDescent="0.2">
      <c r="B44" s="3">
        <f t="shared" si="2"/>
        <v>18.000999999999998</v>
      </c>
      <c r="C44" s="5">
        <f t="shared" si="1"/>
        <v>17.915056221658215</v>
      </c>
      <c r="D44" s="5">
        <f t="shared" si="1"/>
        <v>21.119724162232686</v>
      </c>
      <c r="E44" s="5">
        <f t="shared" si="1"/>
        <v>24.201350096501574</v>
      </c>
      <c r="F44" s="5">
        <f t="shared" si="1"/>
        <v>27.183221972391905</v>
      </c>
      <c r="G44" s="5">
        <f t="shared" si="1"/>
        <v>30.081642487547906</v>
      </c>
    </row>
    <row r="45" spans="2:7" x14ac:dyDescent="0.2">
      <c r="B45" s="3">
        <f t="shared" si="2"/>
        <v>19.000999999999998</v>
      </c>
      <c r="C45" s="5">
        <f t="shared" si="1"/>
        <v>18.385491103528661</v>
      </c>
      <c r="D45" s="5">
        <f t="shared" si="1"/>
        <v>21.598983871537268</v>
      </c>
      <c r="E45" s="5">
        <f t="shared" si="1"/>
        <v>24.679326260638835</v>
      </c>
      <c r="F45" s="5">
        <f t="shared" si="1"/>
        <v>27.652035424360616</v>
      </c>
      <c r="G45" s="5">
        <f t="shared" si="1"/>
        <v>30.534925584829526</v>
      </c>
    </row>
    <row r="46" spans="2:7" x14ac:dyDescent="0.2">
      <c r="B46" s="3">
        <f t="shared" si="2"/>
        <v>20.000999999999998</v>
      </c>
      <c r="C46" s="5">
        <f t="shared" si="1"/>
        <v>18.833652973311995</v>
      </c>
      <c r="D46" s="5">
        <f t="shared" si="1"/>
        <v>22.05402255225431</v>
      </c>
      <c r="E46" s="5">
        <f t="shared" si="1"/>
        <v>25.131887026341687</v>
      </c>
      <c r="F46" s="5">
        <f t="shared" si="1"/>
        <v>28.094869713783936</v>
      </c>
      <c r="G46" s="5">
        <f t="shared" si="1"/>
        <v>30.962206014280429</v>
      </c>
    </row>
    <row r="47" spans="2:7" x14ac:dyDescent="0.2">
      <c r="B47" s="3">
        <f t="shared" si="2"/>
        <v>21.000999999999998</v>
      </c>
      <c r="C47" s="5">
        <f t="shared" si="1"/>
        <v>19.261429878821239</v>
      </c>
      <c r="D47" s="5">
        <f t="shared" si="1"/>
        <v>22.487008323881447</v>
      </c>
      <c r="E47" s="5">
        <f t="shared" si="1"/>
        <v>25.561402651395721</v>
      </c>
      <c r="F47" s="5">
        <f t="shared" si="1"/>
        <v>28.514227833434841</v>
      </c>
      <c r="G47" s="5">
        <f t="shared" si="1"/>
        <v>31.366057078632714</v>
      </c>
    </row>
    <row r="48" spans="2:7" x14ac:dyDescent="0.2">
      <c r="B48" s="3">
        <f t="shared" si="2"/>
        <v>22.000999999999998</v>
      </c>
      <c r="C48" s="5">
        <f t="shared" si="1"/>
        <v>19.67048266754087</v>
      </c>
      <c r="D48" s="5">
        <f t="shared" si="1"/>
        <v>22.899835214387174</v>
      </c>
      <c r="E48" s="5">
        <f t="shared" si="1"/>
        <v>25.969932805063355</v>
      </c>
      <c r="F48" s="5">
        <f t="shared" si="1"/>
        <v>28.912275535428332</v>
      </c>
      <c r="G48" s="5">
        <f t="shared" si="1"/>
        <v>31.748697455047036</v>
      </c>
    </row>
    <row r="49" spans="2:7" x14ac:dyDescent="0.2">
      <c r="B49" s="3">
        <f t="shared" si="2"/>
        <v>23.000999999999998</v>
      </c>
      <c r="C49" s="5">
        <f t="shared" si="1"/>
        <v>20.062279866822728</v>
      </c>
      <c r="D49" s="5">
        <f t="shared" si="1"/>
        <v>23.294167249880687</v>
      </c>
      <c r="E49" s="5">
        <f t="shared" si="1"/>
        <v>26.359278191434658</v>
      </c>
      <c r="F49" s="5">
        <f t="shared" si="1"/>
        <v>29.290898794624354</v>
      </c>
      <c r="G49" s="5">
        <f t="shared" si="1"/>
        <v>32.112052831131656</v>
      </c>
    </row>
    <row r="50" spans="2:7" x14ac:dyDescent="0.2">
      <c r="B50" s="3">
        <f t="shared" si="2"/>
        <v>24.000999999999998</v>
      </c>
      <c r="C50" s="5">
        <f t="shared" si="1"/>
        <v>20.438126136301637</v>
      </c>
      <c r="D50" s="5">
        <f t="shared" si="1"/>
        <v>23.671474041284345</v>
      </c>
      <c r="E50" s="5">
        <f t="shared" si="1"/>
        <v>26.731021906545461</v>
      </c>
      <c r="F50" s="5">
        <f t="shared" si="1"/>
        <v>29.65174958129764</v>
      </c>
      <c r="G50" s="5">
        <f t="shared" si="1"/>
        <v>32.457804774870169</v>
      </c>
    </row>
    <row r="51" spans="2:7" x14ac:dyDescent="0.2">
      <c r="B51" s="3">
        <f t="shared" si="2"/>
        <v>25.000999999999998</v>
      </c>
      <c r="C51" s="5">
        <f t="shared" si="1"/>
        <v>20.799185659797288</v>
      </c>
      <c r="D51" s="5">
        <f t="shared" si="1"/>
        <v>24.03305976046272</v>
      </c>
      <c r="E51" s="5">
        <f t="shared" si="1"/>
        <v>27.086562882098839</v>
      </c>
      <c r="F51" s="5">
        <f t="shared" si="1"/>
        <v>29.996282679859956</v>
      </c>
      <c r="G51" s="5">
        <f t="shared" si="1"/>
        <v>32.787429876527696</v>
      </c>
    </row>
    <row r="52" spans="2:7" x14ac:dyDescent="0.2">
      <c r="B52" s="3">
        <f t="shared" si="2"/>
        <v>26.000999999999998</v>
      </c>
      <c r="C52" s="5">
        <f t="shared" si="1"/>
        <v>21.146501517262411</v>
      </c>
      <c r="D52" s="5">
        <f t="shared" si="1"/>
        <v>24.380086924858954</v>
      </c>
      <c r="E52" s="5">
        <f t="shared" si="1"/>
        <v>27.427143163122743</v>
      </c>
      <c r="F52" s="5">
        <f t="shared" si="1"/>
        <v>30.325785571842772</v>
      </c>
      <c r="G52" s="5">
        <f t="shared" si="1"/>
        <v>33.102231390622912</v>
      </c>
    </row>
    <row r="53" spans="2:7" x14ac:dyDescent="0.2">
      <c r="B53" s="3">
        <f t="shared" si="2"/>
        <v>27.000999999999998</v>
      </c>
      <c r="C53" s="5">
        <f t="shared" si="1"/>
        <v>21.481011836597009</v>
      </c>
      <c r="D53" s="5">
        <f t="shared" si="1"/>
        <v>24.713596066852542</v>
      </c>
      <c r="E53" s="5">
        <f t="shared" si="1"/>
        <v>27.753870333092937</v>
      </c>
      <c r="F53" s="5">
        <f t="shared" si="1"/>
        <v>30.641402890469514</v>
      </c>
      <c r="G53" s="5">
        <f t="shared" si="1"/>
        <v>33.403365033579675</v>
      </c>
    </row>
    <row r="54" spans="2:7" x14ac:dyDescent="0.2">
      <c r="B54" s="3">
        <f t="shared" si="2"/>
        <v>28.000999999999998</v>
      </c>
      <c r="C54" s="5">
        <f t="shared" si="1"/>
        <v>21.803563345840836</v>
      </c>
      <c r="D54" s="5">
        <f t="shared" si="1"/>
        <v>25.034522112653985</v>
      </c>
      <c r="E54" s="5">
        <f t="shared" si="1"/>
        <v>28.067736085061881</v>
      </c>
      <c r="F54" s="5">
        <f t="shared" si="1"/>
        <v>30.944156585806709</v>
      </c>
      <c r="G54" s="5">
        <f t="shared" si="1"/>
        <v>33.691860182174395</v>
      </c>
    </row>
    <row r="55" spans="2:7" x14ac:dyDescent="0.2">
      <c r="B55" s="3">
        <f t="shared" si="2"/>
        <v>29.000999999999998</v>
      </c>
      <c r="C55" s="5">
        <f t="shared" si="1"/>
        <v>22.114922811351782</v>
      </c>
      <c r="D55" s="5">
        <f t="shared" si="1"/>
        <v>25.343708109059808</v>
      </c>
      <c r="E55" s="5">
        <f t="shared" si="1"/>
        <v>28.369631705772832</v>
      </c>
      <c r="F55" s="5">
        <f t="shared" si="1"/>
        <v>31.234962670467116</v>
      </c>
      <c r="G55" s="5">
        <f t="shared" si="1"/>
        <v>33.96863741961009</v>
      </c>
    </row>
    <row r="56" spans="2:7" x14ac:dyDescent="0.2">
      <c r="B56" s="3">
        <f t="shared" si="2"/>
        <v>30.000999999999998</v>
      </c>
      <c r="C56" s="5">
        <f t="shared" si="1"/>
        <v>22.415786745112275</v>
      </c>
      <c r="D56" s="5">
        <f t="shared" si="1"/>
        <v>25.641916796554042</v>
      </c>
      <c r="E56" s="5">
        <f t="shared" si="1"/>
        <v>28.660361067549164</v>
      </c>
      <c r="F56" s="5">
        <f t="shared" si="1"/>
        <v>31.514645217009939</v>
      </c>
      <c r="G56" s="5">
        <f t="shared" si="1"/>
        <v>34.234523156630871</v>
      </c>
    </row>
    <row r="57" spans="2:7" x14ac:dyDescent="0.2">
      <c r="C57" s="5"/>
      <c r="D57" s="5"/>
      <c r="E57" s="5"/>
      <c r="F57" s="5"/>
      <c r="G57" s="5"/>
    </row>
    <row r="58" spans="2:7" x14ac:dyDescent="0.2">
      <c r="C58" s="5"/>
      <c r="D58" s="5"/>
      <c r="E58" s="5"/>
      <c r="F58" s="5"/>
      <c r="G58" s="5"/>
    </row>
    <row r="59" spans="2:7" x14ac:dyDescent="0.2">
      <c r="C59" s="5"/>
      <c r="D59" s="5"/>
      <c r="E59" s="5"/>
      <c r="F59" s="5"/>
      <c r="G59" s="5"/>
    </row>
    <row r="60" spans="2:7" x14ac:dyDescent="0.2">
      <c r="C60" s="5"/>
      <c r="D60" s="5"/>
      <c r="E60" s="5"/>
      <c r="F60" s="5"/>
      <c r="G60" s="5"/>
    </row>
    <row r="61" spans="2:7" x14ac:dyDescent="0.2">
      <c r="C61" s="5"/>
      <c r="D61" s="5"/>
      <c r="E61" s="5"/>
      <c r="F61" s="5"/>
      <c r="G61" s="5"/>
    </row>
  </sheetData>
  <mergeCells count="1">
    <mergeCell ref="C24:G24"/>
  </mergeCells>
  <printOptions gridLines="1"/>
  <pageMargins left="0.70866141732283472" right="0.49" top="0.74803149606299213" bottom="0.74803149606299213" header="0.31496062992125984" footer="0.31496062992125984"/>
  <pageSetup paperSize="9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Equation.3" shapeId="4101" r:id="rId4">
          <objectPr defaultSize="0" r:id="rId5">
            <anchor moveWithCells="1">
              <from>
                <xdr:col>0</xdr:col>
                <xdr:colOff>581025</xdr:colOff>
                <xdr:row>3</xdr:row>
                <xdr:rowOff>9525</xdr:rowOff>
              </from>
              <to>
                <xdr:col>5</xdr:col>
                <xdr:colOff>66675</xdr:colOff>
                <xdr:row>7</xdr:row>
                <xdr:rowOff>0</xdr:rowOff>
              </to>
            </anchor>
          </objectPr>
        </oleObject>
      </mc:Choice>
      <mc:Fallback>
        <oleObject progId="Equation.3" shapeId="4101" r:id="rId4"/>
      </mc:Fallback>
    </mc:AlternateContent>
    <mc:AlternateContent xmlns:mc="http://schemas.openxmlformats.org/markup-compatibility/2006">
      <mc:Choice Requires="x14">
        <oleObject progId="Equation.3" shapeId="4103" r:id="rId6">
          <objectPr defaultSize="0" r:id="rId7">
            <anchor moveWithCells="1">
              <from>
                <xdr:col>1</xdr:col>
                <xdr:colOff>9525</xdr:colOff>
                <xdr:row>15</xdr:row>
                <xdr:rowOff>38100</xdr:rowOff>
              </from>
              <to>
                <xdr:col>4</xdr:col>
                <xdr:colOff>342900</xdr:colOff>
                <xdr:row>19</xdr:row>
                <xdr:rowOff>0</xdr:rowOff>
              </to>
            </anchor>
          </objectPr>
        </oleObject>
      </mc:Choice>
      <mc:Fallback>
        <oleObject progId="Equation.3" shapeId="4103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41"/>
  <sheetViews>
    <sheetView tabSelected="1" zoomScaleNormal="100" workbookViewId="0">
      <selection activeCell="K3" sqref="K3"/>
    </sheetView>
  </sheetViews>
  <sheetFormatPr defaultColWidth="9.125" defaultRowHeight="14.25" x14ac:dyDescent="0.2"/>
  <cols>
    <col min="1" max="16384" width="9.125" style="1"/>
  </cols>
  <sheetData>
    <row r="4" spans="1:17" x14ac:dyDescent="0.2">
      <c r="B4" s="7" t="s">
        <v>5</v>
      </c>
      <c r="C4" s="8"/>
      <c r="D4" s="8"/>
      <c r="E4" s="8"/>
      <c r="F4" s="9"/>
    </row>
    <row r="5" spans="1:17" x14ac:dyDescent="0.2">
      <c r="A5" s="2" t="s">
        <v>8</v>
      </c>
      <c r="B5" s="1">
        <v>13</v>
      </c>
      <c r="C5" s="1">
        <v>16</v>
      </c>
      <c r="D5" s="1">
        <v>19</v>
      </c>
      <c r="E5" s="1">
        <v>22</v>
      </c>
      <c r="F5" s="1">
        <v>25</v>
      </c>
    </row>
    <row r="6" spans="1:17" x14ac:dyDescent="0.2">
      <c r="A6" s="3">
        <v>1E-3</v>
      </c>
      <c r="B6" s="5">
        <f>61*(B$5/61) ^((10/$A6)^0.3955)</f>
        <v>1.3871000142379325E-24</v>
      </c>
      <c r="C6" s="5">
        <f t="shared" ref="C6:F21" si="0">61*(C$5/61) ^((10/$A6)^0.3955)</f>
        <v>3.8579137028202549E-21</v>
      </c>
      <c r="D6" s="5">
        <f t="shared" si="0"/>
        <v>2.7348959039368812E-18</v>
      </c>
      <c r="E6" s="5">
        <f t="shared" si="0"/>
        <v>7.3917084607432115E-16</v>
      </c>
      <c r="F6" s="5">
        <f t="shared" si="0"/>
        <v>9.7543281055754356E-14</v>
      </c>
      <c r="P6" s="1">
        <v>10</v>
      </c>
      <c r="Q6" s="1">
        <v>0</v>
      </c>
    </row>
    <row r="7" spans="1:17" x14ac:dyDescent="0.2">
      <c r="A7" s="3">
        <f>A6+1</f>
        <v>1.0009999999999999</v>
      </c>
      <c r="B7" s="5">
        <f t="shared" ref="B7:F36" si="1">61*(B$5/61) ^((10/$A7)^0.3955)</f>
        <v>1.3089619246263891</v>
      </c>
      <c r="C7" s="5">
        <f t="shared" si="0"/>
        <v>2.1928904478102762</v>
      </c>
      <c r="D7" s="5">
        <f t="shared" si="0"/>
        <v>3.3611067121290144</v>
      </c>
      <c r="E7" s="5">
        <f t="shared" si="0"/>
        <v>4.8383877228153906</v>
      </c>
      <c r="F7" s="5">
        <f t="shared" si="0"/>
        <v>6.6475534817830209</v>
      </c>
      <c r="P7" s="1">
        <v>10</v>
      </c>
      <c r="Q7" s="1">
        <v>35</v>
      </c>
    </row>
    <row r="8" spans="1:17" x14ac:dyDescent="0.2">
      <c r="A8" s="3">
        <f t="shared" ref="A8:A36" si="2">A7+1</f>
        <v>2.0009999999999999</v>
      </c>
      <c r="B8" s="5">
        <f t="shared" si="1"/>
        <v>3.2863681680309047</v>
      </c>
      <c r="C8" s="5">
        <f t="shared" si="0"/>
        <v>4.8652911524594193</v>
      </c>
      <c r="D8" s="5">
        <f t="shared" si="0"/>
        <v>6.7318164314949733</v>
      </c>
      <c r="E8" s="5">
        <f t="shared" si="0"/>
        <v>8.8805063286904229</v>
      </c>
      <c r="F8" s="5">
        <f t="shared" si="0"/>
        <v>11.306810292850889</v>
      </c>
    </row>
    <row r="9" spans="1:17" x14ac:dyDescent="0.2">
      <c r="A9" s="3">
        <f t="shared" si="2"/>
        <v>3.0009999999999999</v>
      </c>
      <c r="B9" s="5">
        <f t="shared" si="1"/>
        <v>5.0653339713103591</v>
      </c>
      <c r="C9" s="5">
        <f t="shared" si="0"/>
        <v>7.0756149090196523</v>
      </c>
      <c r="D9" s="5">
        <f t="shared" si="0"/>
        <v>9.3304140236996567</v>
      </c>
      <c r="E9" s="5">
        <f t="shared" si="0"/>
        <v>11.813760794636202</v>
      </c>
      <c r="F9" s="5">
        <f t="shared" si="0"/>
        <v>14.512882046715495</v>
      </c>
    </row>
    <row r="10" spans="1:17" x14ac:dyDescent="0.2">
      <c r="A10" s="3">
        <f t="shared" si="2"/>
        <v>4.0009999999999994</v>
      </c>
      <c r="B10" s="5">
        <f t="shared" si="1"/>
        <v>6.6191409903979919</v>
      </c>
      <c r="C10" s="5">
        <f t="shared" si="0"/>
        <v>8.9197218303118486</v>
      </c>
      <c r="D10" s="5">
        <f t="shared" si="0"/>
        <v>11.417514334468205</v>
      </c>
      <c r="E10" s="5">
        <f t="shared" si="0"/>
        <v>14.094183760850836</v>
      </c>
      <c r="F10" s="5">
        <f t="shared" si="0"/>
        <v>16.935472267503933</v>
      </c>
    </row>
    <row r="11" spans="1:17" x14ac:dyDescent="0.2">
      <c r="A11" s="3">
        <f t="shared" si="2"/>
        <v>5.0009999999999994</v>
      </c>
      <c r="B11" s="5">
        <f t="shared" si="1"/>
        <v>7.9847048388570769</v>
      </c>
      <c r="C11" s="5">
        <f t="shared" si="0"/>
        <v>10.492227419253165</v>
      </c>
      <c r="D11" s="5">
        <f t="shared" si="0"/>
        <v>13.153244262788187</v>
      </c>
      <c r="E11" s="5">
        <f t="shared" si="0"/>
        <v>15.950579931222235</v>
      </c>
      <c r="F11" s="5">
        <f t="shared" si="0"/>
        <v>18.87113908090797</v>
      </c>
    </row>
    <row r="12" spans="1:17" x14ac:dyDescent="0.2">
      <c r="A12" s="3">
        <f t="shared" si="2"/>
        <v>6.0009999999999994</v>
      </c>
      <c r="B12" s="5">
        <f t="shared" si="1"/>
        <v>9.1977811466860739</v>
      </c>
      <c r="C12" s="5">
        <f t="shared" si="0"/>
        <v>11.85882792208367</v>
      </c>
      <c r="D12" s="5">
        <f t="shared" si="0"/>
        <v>14.634531790684781</v>
      </c>
      <c r="E12" s="5">
        <f t="shared" si="0"/>
        <v>17.510454967290887</v>
      </c>
      <c r="F12" s="5">
        <f t="shared" si="0"/>
        <v>20.475752233769917</v>
      </c>
    </row>
    <row r="13" spans="1:17" x14ac:dyDescent="0.2">
      <c r="A13" s="3">
        <f t="shared" si="2"/>
        <v>7.0009999999999994</v>
      </c>
      <c r="B13" s="5">
        <f t="shared" si="1"/>
        <v>10.28661208363355</v>
      </c>
      <c r="C13" s="5">
        <f t="shared" si="0"/>
        <v>13.064862223525315</v>
      </c>
      <c r="D13" s="5">
        <f t="shared" si="0"/>
        <v>15.923573892503589</v>
      </c>
      <c r="E13" s="5">
        <f t="shared" si="0"/>
        <v>18.851734490282031</v>
      </c>
      <c r="F13" s="5">
        <f t="shared" si="0"/>
        <v>21.84116873139422</v>
      </c>
    </row>
    <row r="14" spans="1:17" x14ac:dyDescent="0.2">
      <c r="A14" s="3">
        <f t="shared" si="2"/>
        <v>8.0009999999999994</v>
      </c>
      <c r="B14" s="5">
        <f t="shared" si="1"/>
        <v>11.272865122349046</v>
      </c>
      <c r="C14" s="5">
        <f t="shared" si="0"/>
        <v>14.142500232805986</v>
      </c>
      <c r="D14" s="5">
        <f t="shared" si="0"/>
        <v>17.062467364643368</v>
      </c>
      <c r="E14" s="5">
        <f t="shared" si="0"/>
        <v>20.025431657554904</v>
      </c>
      <c r="F14" s="5">
        <f t="shared" si="0"/>
        <v>23.026000394897171</v>
      </c>
    </row>
    <row r="15" spans="1:17" x14ac:dyDescent="0.2">
      <c r="A15" s="3">
        <f t="shared" si="2"/>
        <v>9.0009999999999994</v>
      </c>
      <c r="B15" s="5">
        <f t="shared" si="1"/>
        <v>12.173243242676502</v>
      </c>
      <c r="C15" s="5">
        <f t="shared" si="0"/>
        <v>15.115268186700124</v>
      </c>
      <c r="D15" s="5">
        <f t="shared" si="0"/>
        <v>18.080971091412266</v>
      </c>
      <c r="E15" s="5">
        <f t="shared" si="0"/>
        <v>21.066726842416141</v>
      </c>
      <c r="F15" s="5">
        <f t="shared" si="0"/>
        <v>24.069891739725307</v>
      </c>
    </row>
    <row r="16" spans="1:17" x14ac:dyDescent="0.2">
      <c r="A16" s="3">
        <f t="shared" si="2"/>
        <v>10.000999999999999</v>
      </c>
      <c r="B16" s="5">
        <f t="shared" si="1"/>
        <v>13.00079480592559</v>
      </c>
      <c r="C16" s="5">
        <f t="shared" si="0"/>
        <v>16.000846830161652</v>
      </c>
      <c r="D16" s="5">
        <f t="shared" si="0"/>
        <v>19.000876476555678</v>
      </c>
      <c r="E16" s="5">
        <f t="shared" si="0"/>
        <v>22.000887311293461</v>
      </c>
      <c r="F16" s="5">
        <f t="shared" si="0"/>
        <v>25.000881917082491</v>
      </c>
    </row>
    <row r="17" spans="1:6" x14ac:dyDescent="0.2">
      <c r="A17" s="3">
        <f t="shared" si="2"/>
        <v>11.000999999999999</v>
      </c>
      <c r="B17" s="5">
        <f t="shared" si="1"/>
        <v>13.765867054638752</v>
      </c>
      <c r="C17" s="5">
        <f t="shared" si="0"/>
        <v>16.812841739688665</v>
      </c>
      <c r="D17" s="5">
        <f t="shared" si="0"/>
        <v>19.838608009353393</v>
      </c>
      <c r="E17" s="5">
        <f t="shared" si="0"/>
        <v>22.846660391688296</v>
      </c>
      <c r="F17" s="5">
        <f t="shared" si="0"/>
        <v>25.839514439656227</v>
      </c>
    </row>
    <row r="18" spans="1:6" x14ac:dyDescent="0.2">
      <c r="A18" s="3">
        <f t="shared" si="2"/>
        <v>12.000999999999999</v>
      </c>
      <c r="B18" s="5">
        <f t="shared" si="1"/>
        <v>14.476785369123606</v>
      </c>
      <c r="C18" s="5">
        <f t="shared" si="0"/>
        <v>17.561937788269791</v>
      </c>
      <c r="D18" s="5">
        <f t="shared" si="0"/>
        <v>20.606845797110928</v>
      </c>
      <c r="E18" s="5">
        <f t="shared" si="0"/>
        <v>23.618331079420734</v>
      </c>
      <c r="F18" s="5">
        <f t="shared" si="0"/>
        <v>26.601278164427281</v>
      </c>
    </row>
    <row r="19" spans="1:6" x14ac:dyDescent="0.2">
      <c r="A19" s="3">
        <f t="shared" si="2"/>
        <v>13.000999999999999</v>
      </c>
      <c r="B19" s="5">
        <f t="shared" si="1"/>
        <v>15.140338880662291</v>
      </c>
      <c r="C19" s="5">
        <f t="shared" si="0"/>
        <v>18.256674757360038</v>
      </c>
      <c r="D19" s="5">
        <f t="shared" si="0"/>
        <v>21.315579330497783</v>
      </c>
      <c r="E19" s="5">
        <f t="shared" si="0"/>
        <v>24.327028406891678</v>
      </c>
      <c r="F19" s="5">
        <f t="shared" si="0"/>
        <v>27.298131158009795</v>
      </c>
    </row>
    <row r="20" spans="1:6" x14ac:dyDescent="0.2">
      <c r="A20" s="3">
        <f t="shared" si="2"/>
        <v>14.000999999999999</v>
      </c>
      <c r="B20" s="5">
        <f t="shared" si="1"/>
        <v>15.762131803038852</v>
      </c>
      <c r="C20" s="5">
        <f t="shared" si="0"/>
        <v>18.90398283219093</v>
      </c>
      <c r="D20" s="5">
        <f t="shared" si="0"/>
        <v>21.972815594299387</v>
      </c>
      <c r="E20" s="5">
        <f t="shared" si="0"/>
        <v>24.98158709172219</v>
      </c>
      <c r="F20" s="5">
        <f t="shared" si="0"/>
        <v>27.939491751407946</v>
      </c>
    </row>
    <row r="21" spans="1:6" x14ac:dyDescent="0.2">
      <c r="A21" s="3">
        <f t="shared" si="2"/>
        <v>15.000999999999999</v>
      </c>
      <c r="B21" s="5">
        <f t="shared" si="1"/>
        <v>16.346841331880452</v>
      </c>
      <c r="C21" s="5">
        <f t="shared" si="0"/>
        <v>19.509561460175359</v>
      </c>
      <c r="D21" s="5">
        <f t="shared" si="0"/>
        <v>22.58506900733013</v>
      </c>
      <c r="E21" s="5">
        <f t="shared" si="0"/>
        <v>25.589134431830693</v>
      </c>
      <c r="F21" s="5">
        <f t="shared" si="0"/>
        <v>28.532905526529319</v>
      </c>
    </row>
    <row r="22" spans="1:6" x14ac:dyDescent="0.2">
      <c r="A22" s="3">
        <f t="shared" si="2"/>
        <v>16.000999999999998</v>
      </c>
      <c r="B22" s="5">
        <f t="shared" si="1"/>
        <v>16.898409804371486</v>
      </c>
      <c r="C22" s="5">
        <f t="shared" si="1"/>
        <v>20.078153281880113</v>
      </c>
      <c r="D22" s="5">
        <f t="shared" si="1"/>
        <v>23.157709077922757</v>
      </c>
      <c r="E22" s="5">
        <f t="shared" si="1"/>
        <v>26.155501195784488</v>
      </c>
      <c r="F22" s="5">
        <f t="shared" si="1"/>
        <v>29.084507450527756</v>
      </c>
    </row>
    <row r="23" spans="1:6" x14ac:dyDescent="0.2">
      <c r="A23" s="3">
        <f t="shared" si="2"/>
        <v>17.000999999999998</v>
      </c>
      <c r="B23" s="5">
        <f t="shared" si="1"/>
        <v>17.420189955867226</v>
      </c>
      <c r="C23" s="5">
        <f t="shared" si="1"/>
        <v>20.613746065609348</v>
      </c>
      <c r="D23" s="5">
        <f t="shared" si="1"/>
        <v>23.695212587615284</v>
      </c>
      <c r="E23" s="5">
        <f t="shared" si="1"/>
        <v>26.685516207238066</v>
      </c>
      <c r="F23" s="5">
        <f t="shared" si="1"/>
        <v>29.599350189687133</v>
      </c>
    </row>
    <row r="24" spans="1:6" x14ac:dyDescent="0.2">
      <c r="A24" s="3">
        <f t="shared" si="2"/>
        <v>18.000999999999998</v>
      </c>
      <c r="B24" s="5">
        <f t="shared" si="1"/>
        <v>17.915056221658215</v>
      </c>
      <c r="C24" s="5">
        <f t="shared" si="1"/>
        <v>21.119724162232686</v>
      </c>
      <c r="D24" s="5">
        <f t="shared" si="1"/>
        <v>24.201350096501574</v>
      </c>
      <c r="E24" s="5">
        <f t="shared" si="1"/>
        <v>27.183221972391905</v>
      </c>
      <c r="F24" s="5">
        <f t="shared" si="1"/>
        <v>30.081642487547906</v>
      </c>
    </row>
    <row r="25" spans="1:6" x14ac:dyDescent="0.2">
      <c r="A25" s="3">
        <f t="shared" si="2"/>
        <v>19.000999999999998</v>
      </c>
      <c r="B25" s="5">
        <f t="shared" si="1"/>
        <v>18.385491103528661</v>
      </c>
      <c r="C25" s="5">
        <f t="shared" si="1"/>
        <v>21.598983871537268</v>
      </c>
      <c r="D25" s="5">
        <f t="shared" si="1"/>
        <v>24.679326260638835</v>
      </c>
      <c r="E25" s="5">
        <f t="shared" si="1"/>
        <v>27.652035424360616</v>
      </c>
      <c r="F25" s="5">
        <f t="shared" si="1"/>
        <v>30.534925584829526</v>
      </c>
    </row>
    <row r="26" spans="1:6" x14ac:dyDescent="0.2">
      <c r="A26" s="3">
        <f t="shared" si="2"/>
        <v>20.000999999999998</v>
      </c>
      <c r="B26" s="5">
        <f t="shared" si="1"/>
        <v>18.833652973311995</v>
      </c>
      <c r="C26" s="5">
        <f t="shared" si="1"/>
        <v>22.05402255225431</v>
      </c>
      <c r="D26" s="5">
        <f t="shared" si="1"/>
        <v>25.131887026341687</v>
      </c>
      <c r="E26" s="5">
        <f t="shared" si="1"/>
        <v>28.094869713783936</v>
      </c>
      <c r="F26" s="5">
        <f t="shared" si="1"/>
        <v>30.962206014280429</v>
      </c>
    </row>
    <row r="27" spans="1:6" x14ac:dyDescent="0.2">
      <c r="A27" s="3">
        <f t="shared" si="2"/>
        <v>21.000999999999998</v>
      </c>
      <c r="B27" s="5">
        <f t="shared" si="1"/>
        <v>19.261429878821239</v>
      </c>
      <c r="C27" s="5">
        <f t="shared" si="1"/>
        <v>22.487008323881447</v>
      </c>
      <c r="D27" s="5">
        <f t="shared" si="1"/>
        <v>25.561402651395721</v>
      </c>
      <c r="E27" s="5">
        <f t="shared" si="1"/>
        <v>28.514227833434841</v>
      </c>
      <c r="F27" s="5">
        <f t="shared" si="1"/>
        <v>31.366057078632714</v>
      </c>
    </row>
    <row r="28" spans="1:6" x14ac:dyDescent="0.2">
      <c r="A28" s="3">
        <f t="shared" si="2"/>
        <v>22.000999999999998</v>
      </c>
      <c r="B28" s="5">
        <f t="shared" si="1"/>
        <v>19.67048266754087</v>
      </c>
      <c r="C28" s="5">
        <f t="shared" si="1"/>
        <v>22.899835214387174</v>
      </c>
      <c r="D28" s="5">
        <f t="shared" si="1"/>
        <v>25.969932805063355</v>
      </c>
      <c r="E28" s="5">
        <f t="shared" si="1"/>
        <v>28.912275535428332</v>
      </c>
      <c r="F28" s="5">
        <f t="shared" si="1"/>
        <v>31.748697455047036</v>
      </c>
    </row>
    <row r="29" spans="1:6" x14ac:dyDescent="0.2">
      <c r="A29" s="3">
        <f t="shared" si="2"/>
        <v>23.000999999999998</v>
      </c>
      <c r="B29" s="5">
        <f t="shared" si="1"/>
        <v>20.062279866822728</v>
      </c>
      <c r="C29" s="5">
        <f t="shared" si="1"/>
        <v>23.294167249880687</v>
      </c>
      <c r="D29" s="5">
        <f t="shared" si="1"/>
        <v>26.359278191434658</v>
      </c>
      <c r="E29" s="5">
        <f t="shared" si="1"/>
        <v>29.290898794624354</v>
      </c>
      <c r="F29" s="5">
        <f t="shared" si="1"/>
        <v>32.112052831131656</v>
      </c>
    </row>
    <row r="30" spans="1:6" x14ac:dyDescent="0.2">
      <c r="A30" s="3">
        <f t="shared" si="2"/>
        <v>24.000999999999998</v>
      </c>
      <c r="B30" s="5">
        <f t="shared" si="1"/>
        <v>20.438126136301637</v>
      </c>
      <c r="C30" s="5">
        <f t="shared" si="1"/>
        <v>23.671474041284345</v>
      </c>
      <c r="D30" s="5">
        <f t="shared" si="1"/>
        <v>26.731021906545461</v>
      </c>
      <c r="E30" s="5">
        <f t="shared" si="1"/>
        <v>29.65174958129764</v>
      </c>
      <c r="F30" s="5">
        <f t="shared" si="1"/>
        <v>32.457804774870169</v>
      </c>
    </row>
    <row r="31" spans="1:6" x14ac:dyDescent="0.2">
      <c r="A31" s="3">
        <f t="shared" si="2"/>
        <v>25.000999999999998</v>
      </c>
      <c r="B31" s="5">
        <f t="shared" si="1"/>
        <v>20.799185659797288</v>
      </c>
      <c r="C31" s="5">
        <f t="shared" si="1"/>
        <v>24.03305976046272</v>
      </c>
      <c r="D31" s="5">
        <f t="shared" si="1"/>
        <v>27.086562882098839</v>
      </c>
      <c r="E31" s="5">
        <f t="shared" si="1"/>
        <v>29.996282679859956</v>
      </c>
      <c r="F31" s="5">
        <f t="shared" si="1"/>
        <v>32.787429876527696</v>
      </c>
    </row>
    <row r="32" spans="1:6" x14ac:dyDescent="0.2">
      <c r="A32" s="3">
        <f t="shared" si="2"/>
        <v>26.000999999999998</v>
      </c>
      <c r="B32" s="5">
        <f t="shared" si="1"/>
        <v>21.146501517262411</v>
      </c>
      <c r="C32" s="5">
        <f t="shared" si="1"/>
        <v>24.380086924858954</v>
      </c>
      <c r="D32" s="5">
        <f t="shared" si="1"/>
        <v>27.427143163122743</v>
      </c>
      <c r="E32" s="5">
        <f t="shared" si="1"/>
        <v>30.325785571842772</v>
      </c>
      <c r="F32" s="5">
        <f t="shared" si="1"/>
        <v>33.102231390622912</v>
      </c>
    </row>
    <row r="33" spans="1:6" x14ac:dyDescent="0.2">
      <c r="A33" s="3">
        <f t="shared" si="2"/>
        <v>27.000999999999998</v>
      </c>
      <c r="B33" s="5">
        <f t="shared" si="1"/>
        <v>21.481011836597009</v>
      </c>
      <c r="C33" s="5">
        <f t="shared" si="1"/>
        <v>24.713596066852542</v>
      </c>
      <c r="D33" s="5">
        <f t="shared" si="1"/>
        <v>27.753870333092937</v>
      </c>
      <c r="E33" s="5">
        <f t="shared" si="1"/>
        <v>30.641402890469514</v>
      </c>
      <c r="F33" s="5">
        <f t="shared" si="1"/>
        <v>33.403365033579675</v>
      </c>
    </row>
    <row r="34" spans="1:6" x14ac:dyDescent="0.2">
      <c r="A34" s="3">
        <f t="shared" si="2"/>
        <v>28.000999999999998</v>
      </c>
      <c r="B34" s="5">
        <f t="shared" si="1"/>
        <v>21.803563345840836</v>
      </c>
      <c r="C34" s="5">
        <f t="shared" si="1"/>
        <v>25.034522112653985</v>
      </c>
      <c r="D34" s="5">
        <f t="shared" si="1"/>
        <v>28.067736085061881</v>
      </c>
      <c r="E34" s="5">
        <f t="shared" si="1"/>
        <v>30.944156585806709</v>
      </c>
      <c r="F34" s="5">
        <f t="shared" si="1"/>
        <v>33.691860182174395</v>
      </c>
    </row>
    <row r="35" spans="1:6" x14ac:dyDescent="0.2">
      <c r="A35" s="3">
        <f t="shared" si="2"/>
        <v>29.000999999999998</v>
      </c>
      <c r="B35" s="5">
        <f t="shared" si="1"/>
        <v>22.114922811351782</v>
      </c>
      <c r="C35" s="5">
        <f t="shared" si="1"/>
        <v>25.343708109059808</v>
      </c>
      <c r="D35" s="5">
        <f t="shared" si="1"/>
        <v>28.369631705772832</v>
      </c>
      <c r="E35" s="5">
        <f t="shared" si="1"/>
        <v>31.234962670467116</v>
      </c>
      <c r="F35" s="5">
        <f t="shared" si="1"/>
        <v>33.96863741961009</v>
      </c>
    </row>
    <row r="36" spans="1:6" x14ac:dyDescent="0.2">
      <c r="A36" s="3">
        <f t="shared" si="2"/>
        <v>30.000999999999998</v>
      </c>
      <c r="B36" s="5">
        <f t="shared" si="1"/>
        <v>22.415786745112275</v>
      </c>
      <c r="C36" s="5">
        <f t="shared" si="1"/>
        <v>25.641916796554042</v>
      </c>
      <c r="D36" s="5">
        <f t="shared" si="1"/>
        <v>28.660361067549164</v>
      </c>
      <c r="E36" s="5">
        <f t="shared" si="1"/>
        <v>31.514645217009939</v>
      </c>
      <c r="F36" s="5">
        <f t="shared" si="1"/>
        <v>34.234523156630871</v>
      </c>
    </row>
    <row r="37" spans="1:6" x14ac:dyDescent="0.2">
      <c r="B37" s="5"/>
      <c r="C37" s="5"/>
      <c r="D37" s="5"/>
      <c r="E37" s="5"/>
      <c r="F37" s="5"/>
    </row>
    <row r="38" spans="1:6" x14ac:dyDescent="0.2">
      <c r="B38" s="5"/>
      <c r="C38" s="5"/>
      <c r="D38" s="5"/>
      <c r="E38" s="5"/>
      <c r="F38" s="5"/>
    </row>
    <row r="39" spans="1:6" x14ac:dyDescent="0.2">
      <c r="B39" s="5"/>
      <c r="C39" s="5"/>
      <c r="D39" s="5"/>
      <c r="E39" s="5"/>
      <c r="F39" s="5"/>
    </row>
    <row r="40" spans="1:6" x14ac:dyDescent="0.2">
      <c r="B40" s="5"/>
      <c r="C40" s="5"/>
      <c r="D40" s="5"/>
      <c r="E40" s="5"/>
      <c r="F40" s="5"/>
    </row>
    <row r="41" spans="1:6" x14ac:dyDescent="0.2">
      <c r="B41" s="5"/>
      <c r="C41" s="5"/>
      <c r="D41" s="5"/>
      <c r="E41" s="5"/>
      <c r="F41" s="5"/>
    </row>
  </sheetData>
  <mergeCells count="1">
    <mergeCell ref="B4:F4"/>
  </mergeCells>
  <printOptions gridLines="1"/>
  <pageMargins left="0.70866141732283472" right="0.49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Ex6.1</vt:lpstr>
      <vt:lpstr>Ex6.2</vt:lpstr>
      <vt:lpstr>Ex6.3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magatome</dc:creator>
  <cp:lastModifiedBy>Margarida Tomé</cp:lastModifiedBy>
  <cp:lastPrinted>2009-03-22T17:32:25Z</cp:lastPrinted>
  <dcterms:created xsi:type="dcterms:W3CDTF">2009-03-22T15:26:22Z</dcterms:created>
  <dcterms:modified xsi:type="dcterms:W3CDTF">2016-10-20T15:22:24Z</dcterms:modified>
</cp:coreProperties>
</file>