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4 GrowthFunctions - Exercises\"/>
    </mc:Choice>
  </mc:AlternateContent>
  <bookViews>
    <workbookView xWindow="0" yWindow="0" windowWidth="20490" windowHeight="7620" activeTab="4"/>
  </bookViews>
  <sheets>
    <sheet name="a)" sheetId="1" r:id="rId1"/>
    <sheet name="b)" sheetId="2" r:id="rId2"/>
    <sheet name="c)" sheetId="4" r:id="rId3"/>
    <sheet name="d)" sheetId="3" r:id="rId4"/>
    <sheet name="e)" sheetId="6" r:id="rId5"/>
  </sheets>
  <definedNames>
    <definedName name="solver_adj" localSheetId="1" hidden="1">'b)'!$L$2:$L$4</definedName>
    <definedName name="solver_adj" localSheetId="2" hidden="1">'c)'!$M$2:$M$5</definedName>
    <definedName name="solver_adj" localSheetId="3" hidden="1">'d)'!$O$2:$O$3</definedName>
    <definedName name="solver_adj" localSheetId="4" hidden="1">'e)'!$Q$2:$Q$3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itr" localSheetId="4" hidden="1">2147483647</definedName>
    <definedName name="solver_lhs1" localSheetId="3" hidden="1">'d)'!$O$2</definedName>
    <definedName name="solver_lhs1" localSheetId="4" hidden="1">'e)'!$Q$2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neg" localSheetId="1" hidden="1">1</definedName>
    <definedName name="solver_neg" localSheetId="2" hidden="1">2</definedName>
    <definedName name="solver_neg" localSheetId="3" hidden="1">2</definedName>
    <definedName name="solver_neg" localSheetId="4" hidden="1">2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um" localSheetId="1" hidden="1">0</definedName>
    <definedName name="solver_num" localSheetId="2" hidden="1">0</definedName>
    <definedName name="solver_num" localSheetId="3" hidden="1">1</definedName>
    <definedName name="solver_num" localSheetId="4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opt" localSheetId="1" hidden="1">'b)'!$L$6</definedName>
    <definedName name="solver_opt" localSheetId="2" hidden="1">'c)'!$M$7</definedName>
    <definedName name="solver_opt" localSheetId="3" hidden="1">'d)'!$O$5</definedName>
    <definedName name="solver_opt" localSheetId="4" hidden="1">'e)'!$Q$5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el1" localSheetId="3" hidden="1">3</definedName>
    <definedName name="solver_rel1" localSheetId="4" hidden="1">1</definedName>
    <definedName name="solver_rhs1" localSheetId="3" hidden="1">60</definedName>
    <definedName name="solver_rhs1" localSheetId="4" hidden="1">2000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scl" localSheetId="1" hidden="1">1</definedName>
    <definedName name="solver_scl" localSheetId="2" hidden="1">1</definedName>
    <definedName name="solver_scl" localSheetId="3" hidden="1">1</definedName>
    <definedName name="solver_scl" localSheetId="4" hidden="1">1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im" localSheetId="4" hidden="1">2147483647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ol" localSheetId="4" hidden="1">0.01</definedName>
    <definedName name="solver_typ" localSheetId="1" hidden="1">2</definedName>
    <definedName name="solver_typ" localSheetId="2" hidden="1">2</definedName>
    <definedName name="solver_typ" localSheetId="3" hidden="1">2</definedName>
    <definedName name="solver_typ" localSheetId="4" hidden="1">2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6" l="1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L2" i="3"/>
  <c r="M94" i="6"/>
  <c r="M83" i="6"/>
  <c r="M72" i="6"/>
  <c r="M61" i="6"/>
  <c r="M50" i="6"/>
  <c r="M38" i="6"/>
  <c r="M26" i="6"/>
  <c r="M14" i="6"/>
  <c r="M15" i="6" s="1"/>
  <c r="M2" i="6"/>
  <c r="M3" i="6" s="1"/>
  <c r="K2" i="3"/>
  <c r="J2" i="4"/>
  <c r="O38" i="6" l="1"/>
  <c r="O26" i="6"/>
  <c r="M39" i="6"/>
  <c r="M40" i="6" s="1"/>
  <c r="O14" i="6"/>
  <c r="M95" i="6"/>
  <c r="O94" i="6"/>
  <c r="O3" i="6"/>
  <c r="M4" i="6"/>
  <c r="M62" i="6"/>
  <c r="O61" i="6"/>
  <c r="M51" i="6"/>
  <c r="O50" i="6"/>
  <c r="M73" i="6"/>
  <c r="O72" i="6"/>
  <c r="O15" i="6"/>
  <c r="M16" i="6"/>
  <c r="O39" i="6"/>
  <c r="M84" i="6"/>
  <c r="O83" i="6"/>
  <c r="M27" i="6"/>
  <c r="L6" i="2"/>
  <c r="J2" i="2"/>
  <c r="I2" i="2"/>
  <c r="M85" i="6" l="1"/>
  <c r="O84" i="6"/>
  <c r="M52" i="6"/>
  <c r="O51" i="6"/>
  <c r="O16" i="6"/>
  <c r="M17" i="6"/>
  <c r="O4" i="6"/>
  <c r="M5" i="6"/>
  <c r="O27" i="6"/>
  <c r="M28" i="6"/>
  <c r="M41" i="6"/>
  <c r="O40" i="6"/>
  <c r="M74" i="6"/>
  <c r="O73" i="6"/>
  <c r="M63" i="6"/>
  <c r="O62" i="6"/>
  <c r="M96" i="6"/>
  <c r="O95" i="6"/>
  <c r="J3" i="4"/>
  <c r="J4" i="4"/>
  <c r="I2" i="4"/>
  <c r="I7" i="2"/>
  <c r="I3" i="2"/>
  <c r="I4" i="2"/>
  <c r="I5" i="2"/>
  <c r="I6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O63" i="6" l="1"/>
  <c r="M64" i="6"/>
  <c r="O52" i="6"/>
  <c r="M53" i="6"/>
  <c r="M29" i="6"/>
  <c r="O28" i="6"/>
  <c r="M18" i="6"/>
  <c r="O17" i="6"/>
  <c r="O96" i="6"/>
  <c r="M97" i="6"/>
  <c r="O74" i="6"/>
  <c r="M75" i="6"/>
  <c r="O85" i="6"/>
  <c r="M86" i="6"/>
  <c r="O41" i="6"/>
  <c r="M42" i="6"/>
  <c r="M6" i="6"/>
  <c r="O5" i="6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K96" i="4" s="1"/>
  <c r="J97" i="4"/>
  <c r="K97" i="4" s="1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K104" i="4" s="1"/>
  <c r="J105" i="4"/>
  <c r="K105" i="4" s="1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K112" i="4" s="1"/>
  <c r="J113" i="4"/>
  <c r="K113" i="4" s="1"/>
  <c r="K2" i="4"/>
  <c r="I104" i="4"/>
  <c r="I105" i="4" s="1"/>
  <c r="I106" i="4" s="1"/>
  <c r="I107" i="4" s="1"/>
  <c r="I108" i="4" s="1"/>
  <c r="I109" i="4" s="1"/>
  <c r="I110" i="4" s="1"/>
  <c r="I111" i="4" s="1"/>
  <c r="I112" i="4" s="1"/>
  <c r="I113" i="4" s="1"/>
  <c r="I103" i="4"/>
  <c r="I92" i="4"/>
  <c r="I93" i="4" s="1"/>
  <c r="I94" i="4" s="1"/>
  <c r="I95" i="4" s="1"/>
  <c r="I96" i="4" s="1"/>
  <c r="I97" i="4" s="1"/>
  <c r="I98" i="4" s="1"/>
  <c r="I99" i="4" s="1"/>
  <c r="I100" i="4" s="1"/>
  <c r="I101" i="4" s="1"/>
  <c r="I91" i="4"/>
  <c r="I80" i="4"/>
  <c r="I81" i="4" s="1"/>
  <c r="I82" i="4" s="1"/>
  <c r="I83" i="4" s="1"/>
  <c r="I84" i="4" s="1"/>
  <c r="I85" i="4" s="1"/>
  <c r="I86" i="4" s="1"/>
  <c r="I87" i="4" s="1"/>
  <c r="I88" i="4" s="1"/>
  <c r="I89" i="4" s="1"/>
  <c r="I79" i="4"/>
  <c r="I68" i="4"/>
  <c r="I69" i="4" s="1"/>
  <c r="I70" i="4" s="1"/>
  <c r="I71" i="4" s="1"/>
  <c r="I72" i="4" s="1"/>
  <c r="I73" i="4" s="1"/>
  <c r="I74" i="4" s="1"/>
  <c r="I75" i="4" s="1"/>
  <c r="I76" i="4" s="1"/>
  <c r="I77" i="4" s="1"/>
  <c r="I67" i="4"/>
  <c r="I56" i="4"/>
  <c r="I57" i="4" s="1"/>
  <c r="I58" i="4" s="1"/>
  <c r="I59" i="4" s="1"/>
  <c r="I60" i="4" s="1"/>
  <c r="I61" i="4" s="1"/>
  <c r="I62" i="4" s="1"/>
  <c r="I63" i="4" s="1"/>
  <c r="I64" i="4" s="1"/>
  <c r="I65" i="4" s="1"/>
  <c r="I55" i="4"/>
  <c r="I43" i="4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42" i="4"/>
  <c r="I30" i="4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29" i="4"/>
  <c r="I17" i="4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16" i="4"/>
  <c r="I3" i="4"/>
  <c r="K3" i="4" s="1"/>
  <c r="I102" i="4"/>
  <c r="I90" i="4"/>
  <c r="I78" i="4"/>
  <c r="I66" i="4"/>
  <c r="I54" i="4"/>
  <c r="I41" i="4"/>
  <c r="I28" i="4"/>
  <c r="I15" i="4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9" i="3"/>
  <c r="L9" i="3" s="1"/>
  <c r="K10" i="3"/>
  <c r="L10" i="3" s="1"/>
  <c r="K11" i="3"/>
  <c r="L11" i="3" s="1"/>
  <c r="K12" i="3"/>
  <c r="L12" i="3" s="1"/>
  <c r="K13" i="3"/>
  <c r="L13" i="3" s="1"/>
  <c r="K14" i="3"/>
  <c r="L14" i="3" s="1"/>
  <c r="K15" i="3"/>
  <c r="L15" i="3" s="1"/>
  <c r="K16" i="3"/>
  <c r="L16" i="3" s="1"/>
  <c r="K17" i="3"/>
  <c r="L17" i="3" s="1"/>
  <c r="K18" i="3"/>
  <c r="L18" i="3" s="1"/>
  <c r="K19" i="3"/>
  <c r="L19" i="3" s="1"/>
  <c r="K20" i="3"/>
  <c r="L20" i="3" s="1"/>
  <c r="K21" i="3"/>
  <c r="L21" i="3" s="1"/>
  <c r="K22" i="3"/>
  <c r="L22" i="3" s="1"/>
  <c r="K23" i="3"/>
  <c r="L23" i="3" s="1"/>
  <c r="K24" i="3"/>
  <c r="L24" i="3" s="1"/>
  <c r="K25" i="3"/>
  <c r="L25" i="3" s="1"/>
  <c r="K26" i="3"/>
  <c r="L26" i="3" s="1"/>
  <c r="K27" i="3"/>
  <c r="L27" i="3" s="1"/>
  <c r="K28" i="3"/>
  <c r="L28" i="3" s="1"/>
  <c r="K29" i="3"/>
  <c r="L29" i="3" s="1"/>
  <c r="K30" i="3"/>
  <c r="L30" i="3" s="1"/>
  <c r="K31" i="3"/>
  <c r="L31" i="3" s="1"/>
  <c r="K32" i="3"/>
  <c r="L32" i="3" s="1"/>
  <c r="K33" i="3"/>
  <c r="L33" i="3" s="1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40" i="3"/>
  <c r="L40" i="3" s="1"/>
  <c r="K41" i="3"/>
  <c r="L41" i="3" s="1"/>
  <c r="K42" i="3"/>
  <c r="L42" i="3" s="1"/>
  <c r="K43" i="3"/>
  <c r="L43" i="3" s="1"/>
  <c r="K44" i="3"/>
  <c r="L44" i="3" s="1"/>
  <c r="K45" i="3"/>
  <c r="L45" i="3" s="1"/>
  <c r="K46" i="3"/>
  <c r="L46" i="3" s="1"/>
  <c r="K47" i="3"/>
  <c r="L47" i="3" s="1"/>
  <c r="K48" i="3"/>
  <c r="L48" i="3" s="1"/>
  <c r="K49" i="3"/>
  <c r="L49" i="3" s="1"/>
  <c r="K50" i="3"/>
  <c r="L50" i="3" s="1"/>
  <c r="K51" i="3"/>
  <c r="L51" i="3" s="1"/>
  <c r="K52" i="3"/>
  <c r="L52" i="3" s="1"/>
  <c r="K53" i="3"/>
  <c r="L53" i="3" s="1"/>
  <c r="K54" i="3"/>
  <c r="L54" i="3" s="1"/>
  <c r="K55" i="3"/>
  <c r="L55" i="3" s="1"/>
  <c r="K56" i="3"/>
  <c r="L56" i="3" s="1"/>
  <c r="K57" i="3"/>
  <c r="L57" i="3" s="1"/>
  <c r="K58" i="3"/>
  <c r="L58" i="3" s="1"/>
  <c r="K59" i="3"/>
  <c r="L59" i="3" s="1"/>
  <c r="K60" i="3"/>
  <c r="L60" i="3" s="1"/>
  <c r="K61" i="3"/>
  <c r="L61" i="3" s="1"/>
  <c r="K62" i="3"/>
  <c r="L62" i="3" s="1"/>
  <c r="K63" i="3"/>
  <c r="L63" i="3" s="1"/>
  <c r="K64" i="3"/>
  <c r="L64" i="3" s="1"/>
  <c r="K65" i="3"/>
  <c r="L65" i="3" s="1"/>
  <c r="K66" i="3"/>
  <c r="L66" i="3" s="1"/>
  <c r="K67" i="3"/>
  <c r="L67" i="3" s="1"/>
  <c r="K68" i="3"/>
  <c r="L68" i="3" s="1"/>
  <c r="K69" i="3"/>
  <c r="L69" i="3" s="1"/>
  <c r="K70" i="3"/>
  <c r="L70" i="3" s="1"/>
  <c r="K71" i="3"/>
  <c r="L71" i="3" s="1"/>
  <c r="K72" i="3"/>
  <c r="L72" i="3" s="1"/>
  <c r="K73" i="3"/>
  <c r="L73" i="3" s="1"/>
  <c r="K74" i="3"/>
  <c r="L74" i="3" s="1"/>
  <c r="K75" i="3"/>
  <c r="L75" i="3" s="1"/>
  <c r="K76" i="3"/>
  <c r="L76" i="3" s="1"/>
  <c r="K77" i="3"/>
  <c r="L77" i="3" s="1"/>
  <c r="K78" i="3"/>
  <c r="L78" i="3" s="1"/>
  <c r="K79" i="3"/>
  <c r="L79" i="3" s="1"/>
  <c r="K80" i="3"/>
  <c r="L80" i="3" s="1"/>
  <c r="K81" i="3"/>
  <c r="L81" i="3" s="1"/>
  <c r="K82" i="3"/>
  <c r="L82" i="3" s="1"/>
  <c r="K83" i="3"/>
  <c r="L83" i="3" s="1"/>
  <c r="K84" i="3"/>
  <c r="L84" i="3" s="1"/>
  <c r="K85" i="3"/>
  <c r="L85" i="3" s="1"/>
  <c r="K86" i="3"/>
  <c r="L86" i="3" s="1"/>
  <c r="K87" i="3"/>
  <c r="L87" i="3" s="1"/>
  <c r="K88" i="3"/>
  <c r="L88" i="3" s="1"/>
  <c r="K89" i="3"/>
  <c r="L89" i="3" s="1"/>
  <c r="K90" i="3"/>
  <c r="L90" i="3" s="1"/>
  <c r="K91" i="3"/>
  <c r="L91" i="3" s="1"/>
  <c r="K92" i="3"/>
  <c r="L92" i="3" s="1"/>
  <c r="K93" i="3"/>
  <c r="L93" i="3" s="1"/>
  <c r="K94" i="3"/>
  <c r="L94" i="3" s="1"/>
  <c r="K95" i="3"/>
  <c r="L95" i="3" s="1"/>
  <c r="K96" i="3"/>
  <c r="L96" i="3" s="1"/>
  <c r="K97" i="3"/>
  <c r="L97" i="3" s="1"/>
  <c r="K98" i="3"/>
  <c r="L98" i="3" s="1"/>
  <c r="K99" i="3"/>
  <c r="L99" i="3" s="1"/>
  <c r="K100" i="3"/>
  <c r="L100" i="3" s="1"/>
  <c r="K101" i="3"/>
  <c r="L101" i="3" s="1"/>
  <c r="K102" i="3"/>
  <c r="L102" i="3" s="1"/>
  <c r="K103" i="3"/>
  <c r="L103" i="3" s="1"/>
  <c r="K104" i="3"/>
  <c r="L104" i="3" s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O86" i="6" l="1"/>
  <c r="M87" i="6"/>
  <c r="O97" i="6"/>
  <c r="M98" i="6"/>
  <c r="O64" i="6"/>
  <c r="M65" i="6"/>
  <c r="M19" i="6"/>
  <c r="O18" i="6"/>
  <c r="M7" i="6"/>
  <c r="O6" i="6"/>
  <c r="M30" i="6"/>
  <c r="O29" i="6"/>
  <c r="O42" i="6"/>
  <c r="M43" i="6"/>
  <c r="O75" i="6"/>
  <c r="M76" i="6"/>
  <c r="O53" i="6"/>
  <c r="M54" i="6"/>
  <c r="I4" i="4"/>
  <c r="I5" i="4" s="1"/>
  <c r="I6" i="4" s="1"/>
  <c r="I7" i="4" s="1"/>
  <c r="I8" i="4" s="1"/>
  <c r="I9" i="4" s="1"/>
  <c r="I10" i="4" s="1"/>
  <c r="I11" i="4" s="1"/>
  <c r="I12" i="4" s="1"/>
  <c r="I13" i="4" s="1"/>
  <c r="I14" i="4" s="1"/>
  <c r="J14" i="4" s="1"/>
  <c r="K14" i="4" s="1"/>
  <c r="J13" i="4"/>
  <c r="K13" i="4" s="1"/>
  <c r="J5" i="4"/>
  <c r="K5" i="4" s="1"/>
  <c r="J8" i="4"/>
  <c r="K8" i="4" s="1"/>
  <c r="K4" i="4"/>
  <c r="O5" i="3"/>
  <c r="M77" i="6" l="1"/>
  <c r="O76" i="6"/>
  <c r="M99" i="6"/>
  <c r="O98" i="6"/>
  <c r="O30" i="6"/>
  <c r="M31" i="6"/>
  <c r="O19" i="6"/>
  <c r="M20" i="6"/>
  <c r="M55" i="6"/>
  <c r="O54" i="6"/>
  <c r="M44" i="6"/>
  <c r="O43" i="6"/>
  <c r="M66" i="6"/>
  <c r="O65" i="6"/>
  <c r="M88" i="6"/>
  <c r="O87" i="6"/>
  <c r="O7" i="6"/>
  <c r="M8" i="6"/>
  <c r="J7" i="4"/>
  <c r="K7" i="4" s="1"/>
  <c r="J12" i="4"/>
  <c r="K12" i="4" s="1"/>
  <c r="J6" i="4"/>
  <c r="K6" i="4" s="1"/>
  <c r="J11" i="4"/>
  <c r="K11" i="4" s="1"/>
  <c r="J10" i="4"/>
  <c r="K10" i="4" s="1"/>
  <c r="J9" i="4"/>
  <c r="K9" i="4" s="1"/>
  <c r="O20" i="6" l="1"/>
  <c r="M21" i="6"/>
  <c r="M89" i="6"/>
  <c r="O88" i="6"/>
  <c r="M45" i="6"/>
  <c r="O44" i="6"/>
  <c r="O99" i="6"/>
  <c r="M100" i="6"/>
  <c r="O31" i="6"/>
  <c r="M32" i="6"/>
  <c r="O8" i="6"/>
  <c r="M9" i="6"/>
  <c r="M67" i="6"/>
  <c r="O66" i="6"/>
  <c r="M56" i="6"/>
  <c r="O55" i="6"/>
  <c r="M78" i="6"/>
  <c r="O77" i="6"/>
  <c r="M7" i="4"/>
  <c r="O100" i="6" l="1"/>
  <c r="M101" i="6"/>
  <c r="O56" i="6"/>
  <c r="M57" i="6"/>
  <c r="O89" i="6"/>
  <c r="M90" i="6"/>
  <c r="M33" i="6"/>
  <c r="O32" i="6"/>
  <c r="M22" i="6"/>
  <c r="O21" i="6"/>
  <c r="O9" i="6"/>
  <c r="M10" i="6"/>
  <c r="O78" i="6"/>
  <c r="M79" i="6"/>
  <c r="O67" i="6"/>
  <c r="M68" i="6"/>
  <c r="O45" i="6"/>
  <c r="M46" i="6"/>
  <c r="M34" i="6" l="1"/>
  <c r="O33" i="6"/>
  <c r="O68" i="6"/>
  <c r="M69" i="6"/>
  <c r="M11" i="6"/>
  <c r="O10" i="6"/>
  <c r="O57" i="6"/>
  <c r="M58" i="6"/>
  <c r="O46" i="6"/>
  <c r="M47" i="6"/>
  <c r="O79" i="6"/>
  <c r="M80" i="6"/>
  <c r="O90" i="6"/>
  <c r="M91" i="6"/>
  <c r="O101" i="6"/>
  <c r="M102" i="6"/>
  <c r="M23" i="6"/>
  <c r="O22" i="6"/>
  <c r="M103" i="6" l="1"/>
  <c r="O102" i="6"/>
  <c r="M81" i="6"/>
  <c r="O80" i="6"/>
  <c r="M59" i="6"/>
  <c r="O58" i="6"/>
  <c r="M70" i="6"/>
  <c r="O69" i="6"/>
  <c r="M92" i="6"/>
  <c r="O91" i="6"/>
  <c r="M48" i="6"/>
  <c r="O47" i="6"/>
  <c r="O23" i="6"/>
  <c r="M24" i="6"/>
  <c r="M12" i="6"/>
  <c r="O11" i="6"/>
  <c r="O34" i="6"/>
  <c r="M35" i="6"/>
  <c r="O12" i="6" l="1"/>
  <c r="M13" i="6"/>
  <c r="M49" i="6"/>
  <c r="O48" i="6"/>
  <c r="M71" i="6"/>
  <c r="O70" i="6"/>
  <c r="M82" i="6"/>
  <c r="O81" i="6"/>
  <c r="O35" i="6"/>
  <c r="M36" i="6"/>
  <c r="O24" i="6"/>
  <c r="M25" i="6"/>
  <c r="M93" i="6"/>
  <c r="O92" i="6"/>
  <c r="M60" i="6"/>
  <c r="O59" i="6"/>
  <c r="M104" i="6"/>
  <c r="O103" i="6"/>
  <c r="O25" i="6" l="1"/>
  <c r="O60" i="6"/>
  <c r="O82" i="6"/>
  <c r="O49" i="6"/>
  <c r="M37" i="6"/>
  <c r="O36" i="6"/>
  <c r="O13" i="6"/>
  <c r="O104" i="6"/>
  <c r="O93" i="6"/>
  <c r="O71" i="6"/>
  <c r="O37" i="6" l="1"/>
  <c r="O2" i="6"/>
  <c r="Q5" i="6" l="1"/>
</calcChain>
</file>

<file path=xl/sharedStrings.xml><?xml version="1.0" encoding="utf-8"?>
<sst xmlns="http://schemas.openxmlformats.org/spreadsheetml/2006/main" count="616" uniqueCount="40">
  <si>
    <t>N</t>
  </si>
  <si>
    <t>G</t>
  </si>
  <si>
    <t>hdom</t>
  </si>
  <si>
    <t>ddom</t>
  </si>
  <si>
    <t>dg</t>
  </si>
  <si>
    <t>V</t>
  </si>
  <si>
    <t>Plot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</si>
  <si>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</si>
  <si>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</si>
  <si>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</si>
  <si>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</si>
  <si>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</si>
  <si>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</si>
  <si>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</si>
  <si>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</si>
  <si>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</si>
  <si>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hdomest</t>
  </si>
  <si>
    <t>A</t>
  </si>
  <si>
    <t>k</t>
  </si>
  <si>
    <t>m</t>
  </si>
  <si>
    <t>res</t>
  </si>
  <si>
    <t>hdom1</t>
  </si>
  <si>
    <t>hdom2</t>
  </si>
  <si>
    <t>t1</t>
  </si>
  <si>
    <t>t2</t>
  </si>
  <si>
    <t>hdom2est</t>
  </si>
  <si>
    <t>hdom2=A*(hdom1/A)^((t1/t2)^m)</t>
  </si>
  <si>
    <t>A0</t>
  </si>
  <si>
    <t>A1</t>
  </si>
  <si>
    <t>S</t>
  </si>
  <si>
    <t>res^2</t>
  </si>
  <si>
    <t>SSres</t>
  </si>
  <si>
    <t>t</t>
  </si>
  <si>
    <t>hdom=(A0+A1*S)*exp(-k*1/t^m)</t>
  </si>
  <si>
    <t>Gest</t>
  </si>
  <si>
    <t>N1</t>
  </si>
  <si>
    <t>N2</t>
  </si>
  <si>
    <t>G1</t>
  </si>
  <si>
    <t>G2</t>
  </si>
  <si>
    <t>G2=A*(G1/A)^((t1/t2)^m)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</si>
</sst>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0" borderId="0" xfId="0" applyNumberFormat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3" borderId="0" xfId="0" applyNumberFormat="1" applyFill="1"/>
    <xf numFmtId="164" fontId="0" fillId="0" borderId="0" xfId="0" applyNumberFormat="1" applyFill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'a)'!$A$2</c:f>
              <c:strCache>
                <c:ptCount val="1"/>
                <c:pt idx="0">
                  <c:v>P1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'a)'!$B$2:$B$14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'a)'!$C$2:$C$14</c:f>
              <c:numCache>
                <c:formatCode>0.0</c:formatCode>
                <c:ptCount val="13"/>
                <c:pt idx="0">
                  <c:v>15.12</c:v>
                </c:pt>
                <c:pt idx="1">
                  <c:v>17.760000000000002</c:v>
                </c:pt>
                <c:pt idx="2">
                  <c:v>19.78</c:v>
                </c:pt>
                <c:pt idx="3">
                  <c:v>20.56</c:v>
                </c:pt>
                <c:pt idx="4">
                  <c:v>22.94</c:v>
                </c:pt>
                <c:pt idx="5">
                  <c:v>23.22</c:v>
                </c:pt>
                <c:pt idx="6">
                  <c:v>24.28</c:v>
                </c:pt>
                <c:pt idx="7">
                  <c:v>24.44</c:v>
                </c:pt>
                <c:pt idx="8">
                  <c:v>29.61</c:v>
                </c:pt>
                <c:pt idx="9">
                  <c:v>29.67</c:v>
                </c:pt>
                <c:pt idx="10">
                  <c:v>32.94</c:v>
                </c:pt>
                <c:pt idx="11">
                  <c:v>33.78</c:v>
                </c:pt>
                <c:pt idx="12">
                  <c:v>34.11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DD-4DA7-B4E0-FDA8FB92D259}"/>
            </c:ext>
          </c:extLst>
        </c:ser>
        <c:ser>
          <c:idx val="1"/>
          <c:order val="1"/>
          <c:tx>
            <c:strRef>
              <c:f>'a)'!$A$15</c:f>
              <c:strCache>
                <c:ptCount val="1"/>
                <c:pt idx="0">
                  <c:v>P2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'a)'!$B$15:$B$27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13.666666666666666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'a)'!$C$15:$C$27</c:f>
              <c:numCache>
                <c:formatCode>0.0</c:formatCode>
                <c:ptCount val="13"/>
                <c:pt idx="0">
                  <c:v>13.2</c:v>
                </c:pt>
                <c:pt idx="1">
                  <c:v>15.49</c:v>
                </c:pt>
                <c:pt idx="2">
                  <c:v>16.82</c:v>
                </c:pt>
                <c:pt idx="3">
                  <c:v>17.89</c:v>
                </c:pt>
                <c:pt idx="4">
                  <c:v>19.170000000000002</c:v>
                </c:pt>
                <c:pt idx="5">
                  <c:v>19.559999999999999</c:v>
                </c:pt>
                <c:pt idx="6">
                  <c:v>21.33</c:v>
                </c:pt>
                <c:pt idx="7">
                  <c:v>25</c:v>
                </c:pt>
                <c:pt idx="8">
                  <c:v>26.67</c:v>
                </c:pt>
                <c:pt idx="9">
                  <c:v>29</c:v>
                </c:pt>
                <c:pt idx="10">
                  <c:v>30.22</c:v>
                </c:pt>
                <c:pt idx="11">
                  <c:v>31.22</c:v>
                </c:pt>
                <c:pt idx="12">
                  <c:v>30.72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DD-4DA7-B4E0-FDA8FB92D259}"/>
            </c:ext>
          </c:extLst>
        </c:ser>
        <c:ser>
          <c:idx val="2"/>
          <c:order val="2"/>
          <c:tx>
            <c:strRef>
              <c:f>'a)'!$A$28</c:f>
              <c:strCache>
                <c:ptCount val="1"/>
                <c:pt idx="0">
                  <c:v>P3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'a)'!$B$28:$B$40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'a)'!$C$28:$C$40</c:f>
              <c:numCache>
                <c:formatCode>0.0</c:formatCode>
                <c:ptCount val="13"/>
                <c:pt idx="0">
                  <c:v>10.74</c:v>
                </c:pt>
                <c:pt idx="1">
                  <c:v>12.84</c:v>
                </c:pt>
                <c:pt idx="2">
                  <c:v>13.48</c:v>
                </c:pt>
                <c:pt idx="3">
                  <c:v>14.44</c:v>
                </c:pt>
                <c:pt idx="4">
                  <c:v>15.61</c:v>
                </c:pt>
                <c:pt idx="5">
                  <c:v>15.78</c:v>
                </c:pt>
                <c:pt idx="6">
                  <c:v>16.72</c:v>
                </c:pt>
                <c:pt idx="7">
                  <c:v>18.170000000000002</c:v>
                </c:pt>
                <c:pt idx="8">
                  <c:v>20.61</c:v>
                </c:pt>
                <c:pt idx="9">
                  <c:v>23</c:v>
                </c:pt>
                <c:pt idx="10">
                  <c:v>23.28</c:v>
                </c:pt>
                <c:pt idx="11">
                  <c:v>24.28</c:v>
                </c:pt>
                <c:pt idx="12">
                  <c:v>27.56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DD-4DA7-B4E0-FDA8FB92D259}"/>
            </c:ext>
          </c:extLst>
        </c:ser>
        <c:ser>
          <c:idx val="3"/>
          <c:order val="3"/>
          <c:tx>
            <c:strRef>
              <c:f>'a)'!$A$41</c:f>
              <c:strCache>
                <c:ptCount val="1"/>
                <c:pt idx="0">
                  <c:v>P4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'a)'!$B$41:$B$53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'a)'!$C$41:$C$53</c:f>
              <c:numCache>
                <c:formatCode>0.0</c:formatCode>
                <c:ptCount val="13"/>
                <c:pt idx="0">
                  <c:v>8.18</c:v>
                </c:pt>
                <c:pt idx="1">
                  <c:v>9.68</c:v>
                </c:pt>
                <c:pt idx="2">
                  <c:v>10.58</c:v>
                </c:pt>
                <c:pt idx="3">
                  <c:v>11.44</c:v>
                </c:pt>
                <c:pt idx="4">
                  <c:v>13.04</c:v>
                </c:pt>
                <c:pt idx="5">
                  <c:v>14.16</c:v>
                </c:pt>
                <c:pt idx="6">
                  <c:v>14.78</c:v>
                </c:pt>
                <c:pt idx="7">
                  <c:v>15.69</c:v>
                </c:pt>
                <c:pt idx="8">
                  <c:v>16.329999999999998</c:v>
                </c:pt>
                <c:pt idx="9">
                  <c:v>16.670000000000002</c:v>
                </c:pt>
                <c:pt idx="10">
                  <c:v>17.72</c:v>
                </c:pt>
                <c:pt idx="11">
                  <c:v>18.329999999999998</c:v>
                </c:pt>
                <c:pt idx="12">
                  <c:v>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DD-4DA7-B4E0-FDA8FB92D259}"/>
            </c:ext>
          </c:extLst>
        </c:ser>
        <c:ser>
          <c:idx val="4"/>
          <c:order val="4"/>
          <c:tx>
            <c:strRef>
              <c:f>'a)'!$A$54</c:f>
              <c:strCache>
                <c:ptCount val="1"/>
                <c:pt idx="0">
                  <c:v>P5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'a)'!$B$54:$B$65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'a)'!$C$54:$C$65</c:f>
              <c:numCache>
                <c:formatCode>0.0</c:formatCode>
                <c:ptCount val="12"/>
                <c:pt idx="0">
                  <c:v>16.4375</c:v>
                </c:pt>
                <c:pt idx="1">
                  <c:v>18.5</c:v>
                </c:pt>
                <c:pt idx="2">
                  <c:v>19.076923076923102</c:v>
                </c:pt>
                <c:pt idx="3">
                  <c:v>20.75</c:v>
                </c:pt>
                <c:pt idx="4">
                  <c:v>21.3125</c:v>
                </c:pt>
                <c:pt idx="5">
                  <c:v>22.970588235294102</c:v>
                </c:pt>
                <c:pt idx="6">
                  <c:v>23.59375</c:v>
                </c:pt>
                <c:pt idx="7">
                  <c:v>24.15625</c:v>
                </c:pt>
                <c:pt idx="8">
                  <c:v>24.087499618530298</c:v>
                </c:pt>
                <c:pt idx="9">
                  <c:v>25.024999856948899</c:v>
                </c:pt>
                <c:pt idx="10">
                  <c:v>25.3874995708466</c:v>
                </c:pt>
                <c:pt idx="11">
                  <c:v>25.921875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DD-4DA7-B4E0-FDA8FB92D259}"/>
            </c:ext>
          </c:extLst>
        </c:ser>
        <c:ser>
          <c:idx val="6"/>
          <c:order val="5"/>
          <c:tx>
            <c:strRef>
              <c:f>'a)'!$A$66</c:f>
              <c:strCache>
                <c:ptCount val="1"/>
                <c:pt idx="0">
                  <c:v>P6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'a)'!$B$66:$B$77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'a)'!$C$66:$C$77</c:f>
              <c:numCache>
                <c:formatCode>0.0</c:formatCode>
                <c:ptCount val="12"/>
                <c:pt idx="0">
                  <c:v>16.884615384615401</c:v>
                </c:pt>
                <c:pt idx="1">
                  <c:v>18.692307692307701</c:v>
                </c:pt>
                <c:pt idx="2">
                  <c:v>19.21875</c:v>
                </c:pt>
                <c:pt idx="3">
                  <c:v>20.269230769230798</c:v>
                </c:pt>
                <c:pt idx="4">
                  <c:v>21.342105263157901</c:v>
                </c:pt>
                <c:pt idx="5">
                  <c:v>22.875</c:v>
                </c:pt>
                <c:pt idx="6">
                  <c:v>22.824999999999999</c:v>
                </c:pt>
                <c:pt idx="7">
                  <c:v>24.3</c:v>
                </c:pt>
                <c:pt idx="8">
                  <c:v>24.985714140392499</c:v>
                </c:pt>
                <c:pt idx="9">
                  <c:v>25.439999961853101</c:v>
                </c:pt>
                <c:pt idx="10">
                  <c:v>25.859999847412102</c:v>
                </c:pt>
                <c:pt idx="11">
                  <c:v>26.449999809265101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0DD-4DA7-B4E0-FDA8FB92D259}"/>
            </c:ext>
          </c:extLst>
        </c:ser>
        <c:ser>
          <c:idx val="5"/>
          <c:order val="6"/>
          <c:tx>
            <c:strRef>
              <c:f>'a)'!$A$78</c:f>
              <c:strCache>
                <c:ptCount val="1"/>
                <c:pt idx="0">
                  <c:v>P7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'a)'!$B$78:$B$89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'a)'!$C$78:$C$89</c:f>
              <c:numCache>
                <c:formatCode>0.0</c:formatCode>
                <c:ptCount val="12"/>
                <c:pt idx="0">
                  <c:v>16.9166666666666</c:v>
                </c:pt>
                <c:pt idx="1">
                  <c:v>19.6944444444444</c:v>
                </c:pt>
                <c:pt idx="2">
                  <c:v>20.409090909090999</c:v>
                </c:pt>
                <c:pt idx="3">
                  <c:v>21.8611111111112</c:v>
                </c:pt>
                <c:pt idx="4">
                  <c:v>22.904761904761902</c:v>
                </c:pt>
                <c:pt idx="5">
                  <c:v>24.863636363636399</c:v>
                </c:pt>
                <c:pt idx="6">
                  <c:v>25.386363636363601</c:v>
                </c:pt>
                <c:pt idx="7">
                  <c:v>25.704545454545499</c:v>
                </c:pt>
                <c:pt idx="8">
                  <c:v>25.936363393610101</c:v>
                </c:pt>
                <c:pt idx="9">
                  <c:v>26.7681815407492</c:v>
                </c:pt>
                <c:pt idx="10">
                  <c:v>27.583333015441902</c:v>
                </c:pt>
                <c:pt idx="11">
                  <c:v>27.693181818181898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DD-4DA7-B4E0-FDA8FB92D259}"/>
            </c:ext>
          </c:extLst>
        </c:ser>
        <c:ser>
          <c:idx val="7"/>
          <c:order val="7"/>
          <c:tx>
            <c:strRef>
              <c:f>'a)'!$A$90</c:f>
              <c:strCache>
                <c:ptCount val="1"/>
                <c:pt idx="0">
                  <c:v>P8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'a)'!$B$90:$B$101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'a)'!$C$90:$C$101</c:f>
              <c:numCache>
                <c:formatCode>0.0</c:formatCode>
                <c:ptCount val="12"/>
                <c:pt idx="0">
                  <c:v>16.613636363636399</c:v>
                </c:pt>
                <c:pt idx="1">
                  <c:v>19.113636363636399</c:v>
                </c:pt>
                <c:pt idx="2">
                  <c:v>20.068181818181898</c:v>
                </c:pt>
                <c:pt idx="3">
                  <c:v>21.386363636363601</c:v>
                </c:pt>
                <c:pt idx="4">
                  <c:v>22.659090909090999</c:v>
                </c:pt>
                <c:pt idx="5">
                  <c:v>23.7045454545454</c:v>
                </c:pt>
                <c:pt idx="6">
                  <c:v>24.909090909090999</c:v>
                </c:pt>
                <c:pt idx="7">
                  <c:v>25.818181818181898</c:v>
                </c:pt>
                <c:pt idx="8">
                  <c:v>26.659090822393299</c:v>
                </c:pt>
                <c:pt idx="9">
                  <c:v>27.295454198663801</c:v>
                </c:pt>
                <c:pt idx="10">
                  <c:v>27.8454541293058</c:v>
                </c:pt>
                <c:pt idx="11">
                  <c:v>28.227272380481999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DD-4DA7-B4E0-FDA8FB92D259}"/>
            </c:ext>
          </c:extLst>
        </c:ser>
        <c:ser>
          <c:idx val="8"/>
          <c:order val="8"/>
          <c:tx>
            <c:strRef>
              <c:f>'a)'!$A$102</c:f>
              <c:strCache>
                <c:ptCount val="1"/>
                <c:pt idx="0">
                  <c:v>P9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'a)'!$B$102:$B$113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'a)'!$C$102:$C$113</c:f>
              <c:numCache>
                <c:formatCode>0.0</c:formatCode>
                <c:ptCount val="12"/>
                <c:pt idx="0">
                  <c:v>17.0625</c:v>
                </c:pt>
                <c:pt idx="1">
                  <c:v>19.90625</c:v>
                </c:pt>
                <c:pt idx="2">
                  <c:v>20.375</c:v>
                </c:pt>
                <c:pt idx="3">
                  <c:v>21.90625</c:v>
                </c:pt>
                <c:pt idx="4">
                  <c:v>23.143749952316298</c:v>
                </c:pt>
                <c:pt idx="5">
                  <c:v>24.78125</c:v>
                </c:pt>
                <c:pt idx="6">
                  <c:v>25.59375</c:v>
                </c:pt>
                <c:pt idx="7">
                  <c:v>26.875</c:v>
                </c:pt>
                <c:pt idx="8">
                  <c:v>27.21875</c:v>
                </c:pt>
                <c:pt idx="9">
                  <c:v>27.9375</c:v>
                </c:pt>
                <c:pt idx="10">
                  <c:v>28.429411495433001</c:v>
                </c:pt>
                <c:pt idx="11">
                  <c:v>28.8437497615814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DD-4DA7-B4E0-FDA8FB92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26975"/>
        <c:axId val="1910029887"/>
      </c:scatterChart>
      <c:valAx>
        <c:axId val="191002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9887"/>
        <c:crosses val="autoZero"/>
        <c:crossBetween val="midCat"/>
      </c:valAx>
      <c:valAx>
        <c:axId val="191002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Dominant 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'b)'!$A$2</c:f>
              <c:strCache>
                <c:ptCount val="1"/>
                <c:pt idx="0">
                  <c:v>P1</c:v>
                </c:pt>
              </c:strCache>
            </c:strRef>
          </c:tx>
          <c:spPr>
            <a:ln w="2222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'b)'!$B$2:$B$14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'b)'!$C$2:$C$14</c:f>
              <c:numCache>
                <c:formatCode>0.0</c:formatCode>
                <c:ptCount val="13"/>
                <c:pt idx="0">
                  <c:v>15.12</c:v>
                </c:pt>
                <c:pt idx="1">
                  <c:v>17.760000000000002</c:v>
                </c:pt>
                <c:pt idx="2">
                  <c:v>19.78</c:v>
                </c:pt>
                <c:pt idx="3">
                  <c:v>20.56</c:v>
                </c:pt>
                <c:pt idx="4">
                  <c:v>22.94</c:v>
                </c:pt>
                <c:pt idx="5">
                  <c:v>23.22</c:v>
                </c:pt>
                <c:pt idx="6">
                  <c:v>24.28</c:v>
                </c:pt>
                <c:pt idx="7">
                  <c:v>24.44</c:v>
                </c:pt>
                <c:pt idx="8">
                  <c:v>29.61</c:v>
                </c:pt>
                <c:pt idx="9">
                  <c:v>29.67</c:v>
                </c:pt>
                <c:pt idx="10">
                  <c:v>32.94</c:v>
                </c:pt>
                <c:pt idx="11">
                  <c:v>33.78</c:v>
                </c:pt>
                <c:pt idx="12">
                  <c:v>34.11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02-4339-A7D0-8AAE71F747D9}"/>
            </c:ext>
          </c:extLst>
        </c:ser>
        <c:ser>
          <c:idx val="1"/>
          <c:order val="1"/>
          <c:tx>
            <c:strRef>
              <c:f>'b)'!$A$15</c:f>
              <c:strCache>
                <c:ptCount val="1"/>
                <c:pt idx="0">
                  <c:v>P2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'b)'!$B$15:$B$27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13.666666666666666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'b)'!$C$15:$C$27</c:f>
              <c:numCache>
                <c:formatCode>0.0</c:formatCode>
                <c:ptCount val="13"/>
                <c:pt idx="0">
                  <c:v>13.2</c:v>
                </c:pt>
                <c:pt idx="1">
                  <c:v>15.49</c:v>
                </c:pt>
                <c:pt idx="2">
                  <c:v>16.82</c:v>
                </c:pt>
                <c:pt idx="3">
                  <c:v>17.89</c:v>
                </c:pt>
                <c:pt idx="4">
                  <c:v>19.170000000000002</c:v>
                </c:pt>
                <c:pt idx="5">
                  <c:v>19.559999999999999</c:v>
                </c:pt>
                <c:pt idx="6">
                  <c:v>21.33</c:v>
                </c:pt>
                <c:pt idx="7">
                  <c:v>25</c:v>
                </c:pt>
                <c:pt idx="8">
                  <c:v>26.67</c:v>
                </c:pt>
                <c:pt idx="9">
                  <c:v>29</c:v>
                </c:pt>
                <c:pt idx="10">
                  <c:v>30.22</c:v>
                </c:pt>
                <c:pt idx="11">
                  <c:v>31.22</c:v>
                </c:pt>
                <c:pt idx="12">
                  <c:v>30.72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02-4339-A7D0-8AAE71F747D9}"/>
            </c:ext>
          </c:extLst>
        </c:ser>
        <c:ser>
          <c:idx val="2"/>
          <c:order val="2"/>
          <c:tx>
            <c:strRef>
              <c:f>'b)'!$A$28</c:f>
              <c:strCache>
                <c:ptCount val="1"/>
                <c:pt idx="0">
                  <c:v>P3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'b)'!$B$28:$B$40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'b)'!$C$28:$C$40</c:f>
              <c:numCache>
                <c:formatCode>0.0</c:formatCode>
                <c:ptCount val="13"/>
                <c:pt idx="0">
                  <c:v>10.74</c:v>
                </c:pt>
                <c:pt idx="1">
                  <c:v>12.84</c:v>
                </c:pt>
                <c:pt idx="2">
                  <c:v>13.48</c:v>
                </c:pt>
                <c:pt idx="3">
                  <c:v>14.44</c:v>
                </c:pt>
                <c:pt idx="4">
                  <c:v>15.61</c:v>
                </c:pt>
                <c:pt idx="5">
                  <c:v>15.78</c:v>
                </c:pt>
                <c:pt idx="6">
                  <c:v>16.72</c:v>
                </c:pt>
                <c:pt idx="7">
                  <c:v>18.170000000000002</c:v>
                </c:pt>
                <c:pt idx="8">
                  <c:v>20.61</c:v>
                </c:pt>
                <c:pt idx="9">
                  <c:v>23</c:v>
                </c:pt>
                <c:pt idx="10">
                  <c:v>23.28</c:v>
                </c:pt>
                <c:pt idx="11">
                  <c:v>24.28</c:v>
                </c:pt>
                <c:pt idx="12">
                  <c:v>27.56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02-4339-A7D0-8AAE71F747D9}"/>
            </c:ext>
          </c:extLst>
        </c:ser>
        <c:ser>
          <c:idx val="3"/>
          <c:order val="3"/>
          <c:tx>
            <c:strRef>
              <c:f>'b)'!$A$41</c:f>
              <c:strCache>
                <c:ptCount val="1"/>
                <c:pt idx="0">
                  <c:v>P4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'b)'!$B$41:$B$53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'b)'!$C$41:$C$53</c:f>
              <c:numCache>
                <c:formatCode>0.0</c:formatCode>
                <c:ptCount val="13"/>
                <c:pt idx="0">
                  <c:v>8.18</c:v>
                </c:pt>
                <c:pt idx="1">
                  <c:v>9.68</c:v>
                </c:pt>
                <c:pt idx="2">
                  <c:v>10.58</c:v>
                </c:pt>
                <c:pt idx="3">
                  <c:v>11.44</c:v>
                </c:pt>
                <c:pt idx="4">
                  <c:v>13.04</c:v>
                </c:pt>
                <c:pt idx="5">
                  <c:v>14.16</c:v>
                </c:pt>
                <c:pt idx="6">
                  <c:v>14.78</c:v>
                </c:pt>
                <c:pt idx="7">
                  <c:v>15.69</c:v>
                </c:pt>
                <c:pt idx="8">
                  <c:v>16.329999999999998</c:v>
                </c:pt>
                <c:pt idx="9">
                  <c:v>16.670000000000002</c:v>
                </c:pt>
                <c:pt idx="10">
                  <c:v>17.72</c:v>
                </c:pt>
                <c:pt idx="11">
                  <c:v>18.329999999999998</c:v>
                </c:pt>
                <c:pt idx="12">
                  <c:v>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02-4339-A7D0-8AAE71F747D9}"/>
            </c:ext>
          </c:extLst>
        </c:ser>
        <c:ser>
          <c:idx val="4"/>
          <c:order val="4"/>
          <c:tx>
            <c:strRef>
              <c:f>'b)'!$A$54</c:f>
              <c:strCache>
                <c:ptCount val="1"/>
                <c:pt idx="0">
                  <c:v>P5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'b)'!$B$54:$B$65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'b)'!$C$54:$C$65</c:f>
              <c:numCache>
                <c:formatCode>0.0</c:formatCode>
                <c:ptCount val="12"/>
                <c:pt idx="0">
                  <c:v>16.4375</c:v>
                </c:pt>
                <c:pt idx="1">
                  <c:v>18.5</c:v>
                </c:pt>
                <c:pt idx="2">
                  <c:v>19.076923076923102</c:v>
                </c:pt>
                <c:pt idx="3">
                  <c:v>20.75</c:v>
                </c:pt>
                <c:pt idx="4">
                  <c:v>21.3125</c:v>
                </c:pt>
                <c:pt idx="5">
                  <c:v>22.970588235294102</c:v>
                </c:pt>
                <c:pt idx="6">
                  <c:v>23.59375</c:v>
                </c:pt>
                <c:pt idx="7">
                  <c:v>24.15625</c:v>
                </c:pt>
                <c:pt idx="8">
                  <c:v>24.087499618530298</c:v>
                </c:pt>
                <c:pt idx="9">
                  <c:v>25.024999856948899</c:v>
                </c:pt>
                <c:pt idx="10">
                  <c:v>25.3874995708466</c:v>
                </c:pt>
                <c:pt idx="11">
                  <c:v>25.921875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02-4339-A7D0-8AAE71F747D9}"/>
            </c:ext>
          </c:extLst>
        </c:ser>
        <c:ser>
          <c:idx val="6"/>
          <c:order val="5"/>
          <c:tx>
            <c:strRef>
              <c:f>'b)'!$A$66</c:f>
              <c:strCache>
                <c:ptCount val="1"/>
                <c:pt idx="0">
                  <c:v>P6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'b)'!$B$66:$B$77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'b)'!$C$66:$C$77</c:f>
              <c:numCache>
                <c:formatCode>0.0</c:formatCode>
                <c:ptCount val="12"/>
                <c:pt idx="0">
                  <c:v>16.884615384615401</c:v>
                </c:pt>
                <c:pt idx="1">
                  <c:v>18.692307692307701</c:v>
                </c:pt>
                <c:pt idx="2">
                  <c:v>19.21875</c:v>
                </c:pt>
                <c:pt idx="3">
                  <c:v>20.269230769230798</c:v>
                </c:pt>
                <c:pt idx="4">
                  <c:v>21.342105263157901</c:v>
                </c:pt>
                <c:pt idx="5">
                  <c:v>22.875</c:v>
                </c:pt>
                <c:pt idx="6">
                  <c:v>22.824999999999999</c:v>
                </c:pt>
                <c:pt idx="7">
                  <c:v>24.3</c:v>
                </c:pt>
                <c:pt idx="8">
                  <c:v>24.985714140392499</c:v>
                </c:pt>
                <c:pt idx="9">
                  <c:v>25.439999961853101</c:v>
                </c:pt>
                <c:pt idx="10">
                  <c:v>25.859999847412102</c:v>
                </c:pt>
                <c:pt idx="11">
                  <c:v>26.449999809265101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02-4339-A7D0-8AAE71F747D9}"/>
            </c:ext>
          </c:extLst>
        </c:ser>
        <c:ser>
          <c:idx val="5"/>
          <c:order val="6"/>
          <c:tx>
            <c:strRef>
              <c:f>'b)'!$A$78</c:f>
              <c:strCache>
                <c:ptCount val="1"/>
                <c:pt idx="0">
                  <c:v>P7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'b)'!$B$78:$B$89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'b)'!$C$78:$C$89</c:f>
              <c:numCache>
                <c:formatCode>0.0</c:formatCode>
                <c:ptCount val="12"/>
                <c:pt idx="0">
                  <c:v>16.9166666666666</c:v>
                </c:pt>
                <c:pt idx="1">
                  <c:v>19.6944444444444</c:v>
                </c:pt>
                <c:pt idx="2">
                  <c:v>20.409090909090999</c:v>
                </c:pt>
                <c:pt idx="3">
                  <c:v>21.8611111111112</c:v>
                </c:pt>
                <c:pt idx="4">
                  <c:v>22.904761904761902</c:v>
                </c:pt>
                <c:pt idx="5">
                  <c:v>24.863636363636399</c:v>
                </c:pt>
                <c:pt idx="6">
                  <c:v>25.386363636363601</c:v>
                </c:pt>
                <c:pt idx="7">
                  <c:v>25.704545454545499</c:v>
                </c:pt>
                <c:pt idx="8">
                  <c:v>25.936363393610101</c:v>
                </c:pt>
                <c:pt idx="9">
                  <c:v>26.7681815407492</c:v>
                </c:pt>
                <c:pt idx="10">
                  <c:v>27.583333015441902</c:v>
                </c:pt>
                <c:pt idx="11">
                  <c:v>27.693181818181898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02-4339-A7D0-8AAE71F747D9}"/>
            </c:ext>
          </c:extLst>
        </c:ser>
        <c:ser>
          <c:idx val="7"/>
          <c:order val="7"/>
          <c:tx>
            <c:strRef>
              <c:f>'b)'!$A$90</c:f>
              <c:strCache>
                <c:ptCount val="1"/>
                <c:pt idx="0">
                  <c:v>P8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'b)'!$B$90:$B$101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'b)'!$C$90:$C$101</c:f>
              <c:numCache>
                <c:formatCode>0.0</c:formatCode>
                <c:ptCount val="12"/>
                <c:pt idx="0">
                  <c:v>16.613636363636399</c:v>
                </c:pt>
                <c:pt idx="1">
                  <c:v>19.113636363636399</c:v>
                </c:pt>
                <c:pt idx="2">
                  <c:v>20.068181818181898</c:v>
                </c:pt>
                <c:pt idx="3">
                  <c:v>21.386363636363601</c:v>
                </c:pt>
                <c:pt idx="4">
                  <c:v>22.659090909090999</c:v>
                </c:pt>
                <c:pt idx="5">
                  <c:v>23.7045454545454</c:v>
                </c:pt>
                <c:pt idx="6">
                  <c:v>24.909090909090999</c:v>
                </c:pt>
                <c:pt idx="7">
                  <c:v>25.818181818181898</c:v>
                </c:pt>
                <c:pt idx="8">
                  <c:v>26.659090822393299</c:v>
                </c:pt>
                <c:pt idx="9">
                  <c:v>27.295454198663801</c:v>
                </c:pt>
                <c:pt idx="10">
                  <c:v>27.8454541293058</c:v>
                </c:pt>
                <c:pt idx="11">
                  <c:v>28.227272380481999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E02-4339-A7D0-8AAE71F747D9}"/>
            </c:ext>
          </c:extLst>
        </c:ser>
        <c:ser>
          <c:idx val="8"/>
          <c:order val="8"/>
          <c:tx>
            <c:strRef>
              <c:f>'b)'!$A$102</c:f>
              <c:strCache>
                <c:ptCount val="1"/>
                <c:pt idx="0">
                  <c:v>P9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'b)'!$B$102:$B$113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'b)'!$C$102:$C$113</c:f>
              <c:numCache>
                <c:formatCode>0.0</c:formatCode>
                <c:ptCount val="12"/>
                <c:pt idx="0">
                  <c:v>17.0625</c:v>
                </c:pt>
                <c:pt idx="1">
                  <c:v>19.90625</c:v>
                </c:pt>
                <c:pt idx="2">
                  <c:v>20.375</c:v>
                </c:pt>
                <c:pt idx="3">
                  <c:v>21.90625</c:v>
                </c:pt>
                <c:pt idx="4">
                  <c:v>23.143749952316298</c:v>
                </c:pt>
                <c:pt idx="5">
                  <c:v>24.78125</c:v>
                </c:pt>
                <c:pt idx="6">
                  <c:v>25.59375</c:v>
                </c:pt>
                <c:pt idx="7">
                  <c:v>26.875</c:v>
                </c:pt>
                <c:pt idx="8">
                  <c:v>27.21875</c:v>
                </c:pt>
                <c:pt idx="9">
                  <c:v>27.9375</c:v>
                </c:pt>
                <c:pt idx="10">
                  <c:v>28.429411495433001</c:v>
                </c:pt>
                <c:pt idx="11">
                  <c:v>28.8437497615814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E02-4339-A7D0-8AAE71F747D9}"/>
            </c:ext>
          </c:extLst>
        </c:ser>
        <c:ser>
          <c:idx val="9"/>
          <c:order val="9"/>
          <c:tx>
            <c:v>hdomest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'b)'!$B$2:$B$113</c:f>
              <c:numCache>
                <c:formatCode>0.0</c:formatCode>
                <c:ptCount val="112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  <c:pt idx="13">
                  <c:v>4.083333333333333</c:v>
                </c:pt>
                <c:pt idx="14">
                  <c:v>4.75</c:v>
                </c:pt>
                <c:pt idx="15">
                  <c:v>5.666666666666667</c:v>
                </c:pt>
                <c:pt idx="16">
                  <c:v>6.833333333333333</c:v>
                </c:pt>
                <c:pt idx="17">
                  <c:v>7.583333333333333</c:v>
                </c:pt>
                <c:pt idx="18">
                  <c:v>8.6666666666666661</c:v>
                </c:pt>
                <c:pt idx="19">
                  <c:v>9.5</c:v>
                </c:pt>
                <c:pt idx="20">
                  <c:v>10.5</c:v>
                </c:pt>
                <c:pt idx="21">
                  <c:v>11.583333333333334</c:v>
                </c:pt>
                <c:pt idx="22">
                  <c:v>12.583333333333334</c:v>
                </c:pt>
                <c:pt idx="23">
                  <c:v>13.666666666666666</c:v>
                </c:pt>
                <c:pt idx="24">
                  <c:v>14.75</c:v>
                </c:pt>
                <c:pt idx="25">
                  <c:v>15.583333333333334</c:v>
                </c:pt>
                <c:pt idx="26">
                  <c:v>4.083333333333333</c:v>
                </c:pt>
                <c:pt idx="27">
                  <c:v>4.75</c:v>
                </c:pt>
                <c:pt idx="28">
                  <c:v>5.666666666666667</c:v>
                </c:pt>
                <c:pt idx="29">
                  <c:v>6.833333333333333</c:v>
                </c:pt>
                <c:pt idx="30">
                  <c:v>7.583333333333333</c:v>
                </c:pt>
                <c:pt idx="31">
                  <c:v>8.6666666666666661</c:v>
                </c:pt>
                <c:pt idx="32">
                  <c:v>9.5</c:v>
                </c:pt>
                <c:pt idx="33">
                  <c:v>10.5</c:v>
                </c:pt>
                <c:pt idx="34">
                  <c:v>11.583333333333334</c:v>
                </c:pt>
                <c:pt idx="35">
                  <c:v>12.583333333333334</c:v>
                </c:pt>
                <c:pt idx="36">
                  <c:v>13.75</c:v>
                </c:pt>
                <c:pt idx="37">
                  <c:v>14.75</c:v>
                </c:pt>
                <c:pt idx="38">
                  <c:v>15.5</c:v>
                </c:pt>
                <c:pt idx="39">
                  <c:v>4.083333333333333</c:v>
                </c:pt>
                <c:pt idx="40">
                  <c:v>4.75</c:v>
                </c:pt>
                <c:pt idx="41">
                  <c:v>5.666666666666667</c:v>
                </c:pt>
                <c:pt idx="42">
                  <c:v>6.833333333333333</c:v>
                </c:pt>
                <c:pt idx="43">
                  <c:v>7.583333333333333</c:v>
                </c:pt>
                <c:pt idx="44">
                  <c:v>8.6666666666666661</c:v>
                </c:pt>
                <c:pt idx="45">
                  <c:v>9.5</c:v>
                </c:pt>
                <c:pt idx="46">
                  <c:v>10.5</c:v>
                </c:pt>
                <c:pt idx="47">
                  <c:v>11.583333333333334</c:v>
                </c:pt>
                <c:pt idx="48">
                  <c:v>12.583333333333334</c:v>
                </c:pt>
                <c:pt idx="49">
                  <c:v>13.75</c:v>
                </c:pt>
                <c:pt idx="50">
                  <c:v>14.75</c:v>
                </c:pt>
                <c:pt idx="51">
                  <c:v>15.5</c:v>
                </c:pt>
                <c:pt idx="52">
                  <c:v>6</c:v>
                </c:pt>
                <c:pt idx="53">
                  <c:v>7.8</c:v>
                </c:pt>
                <c:pt idx="54">
                  <c:v>9</c:v>
                </c:pt>
                <c:pt idx="55">
                  <c:v>9.9</c:v>
                </c:pt>
                <c:pt idx="56">
                  <c:v>10.8</c:v>
                </c:pt>
                <c:pt idx="57">
                  <c:v>12</c:v>
                </c:pt>
                <c:pt idx="58">
                  <c:v>13</c:v>
                </c:pt>
                <c:pt idx="59">
                  <c:v>14</c:v>
                </c:pt>
                <c:pt idx="60">
                  <c:v>15</c:v>
                </c:pt>
                <c:pt idx="61">
                  <c:v>15.8</c:v>
                </c:pt>
                <c:pt idx="62">
                  <c:v>16.899999999999999</c:v>
                </c:pt>
                <c:pt idx="63">
                  <c:v>17.899999999999999</c:v>
                </c:pt>
                <c:pt idx="64">
                  <c:v>6</c:v>
                </c:pt>
                <c:pt idx="65">
                  <c:v>7.8</c:v>
                </c:pt>
                <c:pt idx="66">
                  <c:v>9</c:v>
                </c:pt>
                <c:pt idx="67">
                  <c:v>9.9</c:v>
                </c:pt>
                <c:pt idx="68">
                  <c:v>10.8</c:v>
                </c:pt>
                <c:pt idx="69">
                  <c:v>12</c:v>
                </c:pt>
                <c:pt idx="70">
                  <c:v>13</c:v>
                </c:pt>
                <c:pt idx="71">
                  <c:v>14</c:v>
                </c:pt>
                <c:pt idx="72">
                  <c:v>15</c:v>
                </c:pt>
                <c:pt idx="73">
                  <c:v>15.8</c:v>
                </c:pt>
                <c:pt idx="74">
                  <c:v>16.899999999999999</c:v>
                </c:pt>
                <c:pt idx="75">
                  <c:v>17.899999999999999</c:v>
                </c:pt>
                <c:pt idx="76">
                  <c:v>6</c:v>
                </c:pt>
                <c:pt idx="77">
                  <c:v>7.8</c:v>
                </c:pt>
                <c:pt idx="78">
                  <c:v>9</c:v>
                </c:pt>
                <c:pt idx="79">
                  <c:v>9.9</c:v>
                </c:pt>
                <c:pt idx="80">
                  <c:v>10.8</c:v>
                </c:pt>
                <c:pt idx="81">
                  <c:v>12</c:v>
                </c:pt>
                <c:pt idx="82">
                  <c:v>13</c:v>
                </c:pt>
                <c:pt idx="83">
                  <c:v>14</c:v>
                </c:pt>
                <c:pt idx="84">
                  <c:v>15</c:v>
                </c:pt>
                <c:pt idx="85">
                  <c:v>15.8</c:v>
                </c:pt>
                <c:pt idx="86">
                  <c:v>16.899999999999999</c:v>
                </c:pt>
                <c:pt idx="87">
                  <c:v>17.899999999999999</c:v>
                </c:pt>
                <c:pt idx="88">
                  <c:v>6</c:v>
                </c:pt>
                <c:pt idx="89">
                  <c:v>7.8</c:v>
                </c:pt>
                <c:pt idx="90">
                  <c:v>9</c:v>
                </c:pt>
                <c:pt idx="91">
                  <c:v>9.9</c:v>
                </c:pt>
                <c:pt idx="92">
                  <c:v>10.8</c:v>
                </c:pt>
                <c:pt idx="93">
                  <c:v>12</c:v>
                </c:pt>
                <c:pt idx="94">
                  <c:v>13</c:v>
                </c:pt>
                <c:pt idx="95">
                  <c:v>14</c:v>
                </c:pt>
                <c:pt idx="96">
                  <c:v>15</c:v>
                </c:pt>
                <c:pt idx="97">
                  <c:v>15.8</c:v>
                </c:pt>
                <c:pt idx="98">
                  <c:v>16.899999999999999</c:v>
                </c:pt>
                <c:pt idx="99">
                  <c:v>17.899999999999999</c:v>
                </c:pt>
                <c:pt idx="100">
                  <c:v>6</c:v>
                </c:pt>
                <c:pt idx="101">
                  <c:v>7.8</c:v>
                </c:pt>
                <c:pt idx="102">
                  <c:v>9</c:v>
                </c:pt>
                <c:pt idx="103">
                  <c:v>9.9</c:v>
                </c:pt>
                <c:pt idx="104">
                  <c:v>10.8</c:v>
                </c:pt>
                <c:pt idx="105">
                  <c:v>12</c:v>
                </c:pt>
                <c:pt idx="106">
                  <c:v>13</c:v>
                </c:pt>
                <c:pt idx="107">
                  <c:v>14</c:v>
                </c:pt>
                <c:pt idx="108">
                  <c:v>15</c:v>
                </c:pt>
                <c:pt idx="109">
                  <c:v>15.8</c:v>
                </c:pt>
                <c:pt idx="110">
                  <c:v>16.899999999999999</c:v>
                </c:pt>
                <c:pt idx="111">
                  <c:v>17.899999999999999</c:v>
                </c:pt>
              </c:numCache>
            </c:numRef>
          </c:xVal>
          <c:yVal>
            <c:numRef>
              <c:f>'b)'!$I$2:$I$113</c:f>
              <c:numCache>
                <c:formatCode>General</c:formatCode>
                <c:ptCount val="112"/>
                <c:pt idx="0">
                  <c:v>12.083588797396207</c:v>
                </c:pt>
                <c:pt idx="1">
                  <c:v>13.442232442525116</c:v>
                </c:pt>
                <c:pt idx="2">
                  <c:v>15.127089441955633</c:v>
                </c:pt>
                <c:pt idx="3">
                  <c:v>17.027131021893233</c:v>
                </c:pt>
                <c:pt idx="4">
                  <c:v>18.131893512325771</c:v>
                </c:pt>
                <c:pt idx="5">
                  <c:v>19.595969736735594</c:v>
                </c:pt>
                <c:pt idx="6">
                  <c:v>20.63216412124325</c:v>
                </c:pt>
                <c:pt idx="7">
                  <c:v>21.787882159733272</c:v>
                </c:pt>
                <c:pt idx="8">
                  <c:v>22.946947940981136</c:v>
                </c:pt>
                <c:pt idx="9">
                  <c:v>23.942789251140027</c:v>
                </c:pt>
                <c:pt idx="10">
                  <c:v>25.026759421994253</c:v>
                </c:pt>
                <c:pt idx="11">
                  <c:v>25.897312442664678</c:v>
                </c:pt>
                <c:pt idx="12">
                  <c:v>26.586017713640295</c:v>
                </c:pt>
                <c:pt idx="13">
                  <c:v>12.083588797396207</c:v>
                </c:pt>
                <c:pt idx="14">
                  <c:v>13.442232442525116</c:v>
                </c:pt>
                <c:pt idx="15">
                  <c:v>15.127089441955633</c:v>
                </c:pt>
                <c:pt idx="16">
                  <c:v>17.027131021893233</c:v>
                </c:pt>
                <c:pt idx="17">
                  <c:v>18.131893512325771</c:v>
                </c:pt>
                <c:pt idx="18">
                  <c:v>19.595969736735594</c:v>
                </c:pt>
                <c:pt idx="19">
                  <c:v>20.63216412124325</c:v>
                </c:pt>
                <c:pt idx="20">
                  <c:v>21.787882159733272</c:v>
                </c:pt>
                <c:pt idx="21">
                  <c:v>22.946947940981136</c:v>
                </c:pt>
                <c:pt idx="22">
                  <c:v>23.942789251140027</c:v>
                </c:pt>
                <c:pt idx="23">
                  <c:v>24.951878395665481</c:v>
                </c:pt>
                <c:pt idx="24">
                  <c:v>25.897312442664678</c:v>
                </c:pt>
                <c:pt idx="25">
                  <c:v>26.586017713640295</c:v>
                </c:pt>
                <c:pt idx="26">
                  <c:v>12.083588797396207</c:v>
                </c:pt>
                <c:pt idx="27">
                  <c:v>13.442232442525116</c:v>
                </c:pt>
                <c:pt idx="28">
                  <c:v>15.127089441955633</c:v>
                </c:pt>
                <c:pt idx="29">
                  <c:v>17.027131021893233</c:v>
                </c:pt>
                <c:pt idx="30">
                  <c:v>18.131893512325771</c:v>
                </c:pt>
                <c:pt idx="31">
                  <c:v>19.595969736735594</c:v>
                </c:pt>
                <c:pt idx="32">
                  <c:v>20.63216412124325</c:v>
                </c:pt>
                <c:pt idx="33">
                  <c:v>21.787882159733272</c:v>
                </c:pt>
                <c:pt idx="34">
                  <c:v>22.946947940981136</c:v>
                </c:pt>
                <c:pt idx="35">
                  <c:v>23.942789251140027</c:v>
                </c:pt>
                <c:pt idx="36">
                  <c:v>25.026759421994253</c:v>
                </c:pt>
                <c:pt idx="37">
                  <c:v>25.897312442664678</c:v>
                </c:pt>
                <c:pt idx="38">
                  <c:v>26.518555564847155</c:v>
                </c:pt>
                <c:pt idx="39">
                  <c:v>12.083588797396207</c:v>
                </c:pt>
                <c:pt idx="40">
                  <c:v>13.442232442525116</c:v>
                </c:pt>
                <c:pt idx="41">
                  <c:v>15.127089441955633</c:v>
                </c:pt>
                <c:pt idx="42">
                  <c:v>17.027131021893233</c:v>
                </c:pt>
                <c:pt idx="43">
                  <c:v>18.131893512325771</c:v>
                </c:pt>
                <c:pt idx="44">
                  <c:v>19.595969736735594</c:v>
                </c:pt>
                <c:pt idx="45">
                  <c:v>20.63216412124325</c:v>
                </c:pt>
                <c:pt idx="46">
                  <c:v>21.787882159733272</c:v>
                </c:pt>
                <c:pt idx="47">
                  <c:v>22.946947940981136</c:v>
                </c:pt>
                <c:pt idx="48">
                  <c:v>23.942789251140027</c:v>
                </c:pt>
                <c:pt idx="49">
                  <c:v>25.026759421994253</c:v>
                </c:pt>
                <c:pt idx="50">
                  <c:v>25.897312442664678</c:v>
                </c:pt>
                <c:pt idx="51">
                  <c:v>26.518555564847155</c:v>
                </c:pt>
                <c:pt idx="52">
                  <c:v>15.695183155067198</c:v>
                </c:pt>
                <c:pt idx="53">
                  <c:v>18.436400157597632</c:v>
                </c:pt>
                <c:pt idx="54">
                  <c:v>20.019084942418566</c:v>
                </c:pt>
                <c:pt idx="55">
                  <c:v>21.105191122232288</c:v>
                </c:pt>
                <c:pt idx="56">
                  <c:v>22.117920131393632</c:v>
                </c:pt>
                <c:pt idx="57">
                  <c:v>23.369942024280032</c:v>
                </c:pt>
                <c:pt idx="58">
                  <c:v>24.338975066883435</c:v>
                </c:pt>
                <c:pt idx="59">
                  <c:v>25.249184169776196</c:v>
                </c:pt>
                <c:pt idx="60">
                  <c:v>26.107270419876997</c:v>
                </c:pt>
                <c:pt idx="61">
                  <c:v>26.76000910050497</c:v>
                </c:pt>
                <c:pt idx="62">
                  <c:v>27.61341383960454</c:v>
                </c:pt>
                <c:pt idx="63">
                  <c:v>28.349082667253704</c:v>
                </c:pt>
                <c:pt idx="64">
                  <c:v>15.695183155067198</c:v>
                </c:pt>
                <c:pt idx="65">
                  <c:v>18.436400157597632</c:v>
                </c:pt>
                <c:pt idx="66">
                  <c:v>20.019084942418566</c:v>
                </c:pt>
                <c:pt idx="67">
                  <c:v>21.105191122232288</c:v>
                </c:pt>
                <c:pt idx="68">
                  <c:v>22.117920131393632</c:v>
                </c:pt>
                <c:pt idx="69">
                  <c:v>23.369942024280032</c:v>
                </c:pt>
                <c:pt idx="70">
                  <c:v>24.338975066883435</c:v>
                </c:pt>
                <c:pt idx="71">
                  <c:v>25.249184169776196</c:v>
                </c:pt>
                <c:pt idx="72">
                  <c:v>26.107270419876997</c:v>
                </c:pt>
                <c:pt idx="73">
                  <c:v>26.76000910050497</c:v>
                </c:pt>
                <c:pt idx="74">
                  <c:v>27.61341383960454</c:v>
                </c:pt>
                <c:pt idx="75">
                  <c:v>28.349082667253704</c:v>
                </c:pt>
                <c:pt idx="76">
                  <c:v>15.695183155067198</c:v>
                </c:pt>
                <c:pt idx="77">
                  <c:v>18.436400157597632</c:v>
                </c:pt>
                <c:pt idx="78">
                  <c:v>20.019084942418566</c:v>
                </c:pt>
                <c:pt idx="79">
                  <c:v>21.105191122232288</c:v>
                </c:pt>
                <c:pt idx="80">
                  <c:v>22.117920131393632</c:v>
                </c:pt>
                <c:pt idx="81">
                  <c:v>23.369942024280032</c:v>
                </c:pt>
                <c:pt idx="82">
                  <c:v>24.338975066883435</c:v>
                </c:pt>
                <c:pt idx="83">
                  <c:v>25.249184169776196</c:v>
                </c:pt>
                <c:pt idx="84">
                  <c:v>26.107270419876997</c:v>
                </c:pt>
                <c:pt idx="85">
                  <c:v>26.76000910050497</c:v>
                </c:pt>
                <c:pt idx="86">
                  <c:v>27.61341383960454</c:v>
                </c:pt>
                <c:pt idx="87">
                  <c:v>28.349082667253704</c:v>
                </c:pt>
                <c:pt idx="88">
                  <c:v>15.695183155067198</c:v>
                </c:pt>
                <c:pt idx="89">
                  <c:v>18.436400157597632</c:v>
                </c:pt>
                <c:pt idx="90">
                  <c:v>20.019084942418566</c:v>
                </c:pt>
                <c:pt idx="91">
                  <c:v>21.105191122232288</c:v>
                </c:pt>
                <c:pt idx="92">
                  <c:v>22.117920131393632</c:v>
                </c:pt>
                <c:pt idx="93">
                  <c:v>23.369942024280032</c:v>
                </c:pt>
                <c:pt idx="94">
                  <c:v>24.338975066883435</c:v>
                </c:pt>
                <c:pt idx="95">
                  <c:v>25.249184169776196</c:v>
                </c:pt>
                <c:pt idx="96">
                  <c:v>26.107270419876997</c:v>
                </c:pt>
                <c:pt idx="97">
                  <c:v>26.76000910050497</c:v>
                </c:pt>
                <c:pt idx="98">
                  <c:v>27.61341383960454</c:v>
                </c:pt>
                <c:pt idx="99">
                  <c:v>28.349082667253704</c:v>
                </c:pt>
                <c:pt idx="100">
                  <c:v>15.695183155067198</c:v>
                </c:pt>
                <c:pt idx="101">
                  <c:v>18.436400157597632</c:v>
                </c:pt>
                <c:pt idx="102">
                  <c:v>20.019084942418566</c:v>
                </c:pt>
                <c:pt idx="103">
                  <c:v>21.105191122232288</c:v>
                </c:pt>
                <c:pt idx="104">
                  <c:v>22.117920131393632</c:v>
                </c:pt>
                <c:pt idx="105">
                  <c:v>23.369942024280032</c:v>
                </c:pt>
                <c:pt idx="106">
                  <c:v>24.338975066883435</c:v>
                </c:pt>
                <c:pt idx="107">
                  <c:v>25.249184169776196</c:v>
                </c:pt>
                <c:pt idx="108">
                  <c:v>26.107270419876997</c:v>
                </c:pt>
                <c:pt idx="109">
                  <c:v>26.76000910050497</c:v>
                </c:pt>
                <c:pt idx="110">
                  <c:v>27.61341383960454</c:v>
                </c:pt>
                <c:pt idx="111">
                  <c:v>28.349082667253704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E02-4339-A7D0-8AAE71F7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26975"/>
        <c:axId val="1910029887"/>
      </c:scatterChart>
      <c:valAx>
        <c:axId val="191002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9887"/>
        <c:crosses val="autoZero"/>
        <c:crossBetween val="midCat"/>
      </c:valAx>
      <c:valAx>
        <c:axId val="191002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Dominant 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'c)'!$A$2</c:f>
              <c:strCache>
                <c:ptCount val="1"/>
                <c:pt idx="0">
                  <c:v>P1</c:v>
                </c:pt>
              </c:strCache>
            </c:strRef>
          </c:tx>
          <c:spPr>
            <a:ln w="2222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'c)'!$B$2:$B$14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'c)'!$C$2:$C$14</c:f>
              <c:numCache>
                <c:formatCode>0.0</c:formatCode>
                <c:ptCount val="13"/>
                <c:pt idx="0">
                  <c:v>15.12</c:v>
                </c:pt>
                <c:pt idx="1">
                  <c:v>17.760000000000002</c:v>
                </c:pt>
                <c:pt idx="2">
                  <c:v>19.78</c:v>
                </c:pt>
                <c:pt idx="3">
                  <c:v>20.56</c:v>
                </c:pt>
                <c:pt idx="4">
                  <c:v>22.94</c:v>
                </c:pt>
                <c:pt idx="5">
                  <c:v>23.22</c:v>
                </c:pt>
                <c:pt idx="6">
                  <c:v>24.28</c:v>
                </c:pt>
                <c:pt idx="7">
                  <c:v>24.44</c:v>
                </c:pt>
                <c:pt idx="8">
                  <c:v>29.61</c:v>
                </c:pt>
                <c:pt idx="9">
                  <c:v>29.67</c:v>
                </c:pt>
                <c:pt idx="10">
                  <c:v>32.94</c:v>
                </c:pt>
                <c:pt idx="11">
                  <c:v>33.78</c:v>
                </c:pt>
                <c:pt idx="12">
                  <c:v>34.11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BC-4A6E-838A-70CA8E270B4A}"/>
            </c:ext>
          </c:extLst>
        </c:ser>
        <c:ser>
          <c:idx val="1"/>
          <c:order val="1"/>
          <c:tx>
            <c:strRef>
              <c:f>'c)'!$A$15</c:f>
              <c:strCache>
                <c:ptCount val="1"/>
                <c:pt idx="0">
                  <c:v>P2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'c)'!$B$15:$B$27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13.666666666666666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'c)'!$C$15:$C$27</c:f>
              <c:numCache>
                <c:formatCode>0.0</c:formatCode>
                <c:ptCount val="13"/>
                <c:pt idx="0">
                  <c:v>13.2</c:v>
                </c:pt>
                <c:pt idx="1">
                  <c:v>15.49</c:v>
                </c:pt>
                <c:pt idx="2">
                  <c:v>16.82</c:v>
                </c:pt>
                <c:pt idx="3">
                  <c:v>17.89</c:v>
                </c:pt>
                <c:pt idx="4">
                  <c:v>19.170000000000002</c:v>
                </c:pt>
                <c:pt idx="5">
                  <c:v>19.559999999999999</c:v>
                </c:pt>
                <c:pt idx="6">
                  <c:v>21.33</c:v>
                </c:pt>
                <c:pt idx="7">
                  <c:v>25</c:v>
                </c:pt>
                <c:pt idx="8">
                  <c:v>26.67</c:v>
                </c:pt>
                <c:pt idx="9">
                  <c:v>29</c:v>
                </c:pt>
                <c:pt idx="10">
                  <c:v>30.22</c:v>
                </c:pt>
                <c:pt idx="11">
                  <c:v>31.22</c:v>
                </c:pt>
                <c:pt idx="12">
                  <c:v>30.72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BC-4A6E-838A-70CA8E270B4A}"/>
            </c:ext>
          </c:extLst>
        </c:ser>
        <c:ser>
          <c:idx val="2"/>
          <c:order val="2"/>
          <c:tx>
            <c:strRef>
              <c:f>'c)'!$A$28</c:f>
              <c:strCache>
                <c:ptCount val="1"/>
                <c:pt idx="0">
                  <c:v>P3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'c)'!$B$28:$B$40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'c)'!$C$28:$C$40</c:f>
              <c:numCache>
                <c:formatCode>0.0</c:formatCode>
                <c:ptCount val="13"/>
                <c:pt idx="0">
                  <c:v>10.74</c:v>
                </c:pt>
                <c:pt idx="1">
                  <c:v>12.84</c:v>
                </c:pt>
                <c:pt idx="2">
                  <c:v>13.48</c:v>
                </c:pt>
                <c:pt idx="3">
                  <c:v>14.44</c:v>
                </c:pt>
                <c:pt idx="4">
                  <c:v>15.61</c:v>
                </c:pt>
                <c:pt idx="5">
                  <c:v>15.78</c:v>
                </c:pt>
                <c:pt idx="6">
                  <c:v>16.72</c:v>
                </c:pt>
                <c:pt idx="7">
                  <c:v>18.170000000000002</c:v>
                </c:pt>
                <c:pt idx="8">
                  <c:v>20.61</c:v>
                </c:pt>
                <c:pt idx="9">
                  <c:v>23</c:v>
                </c:pt>
                <c:pt idx="10">
                  <c:v>23.28</c:v>
                </c:pt>
                <c:pt idx="11">
                  <c:v>24.28</c:v>
                </c:pt>
                <c:pt idx="12">
                  <c:v>27.56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BC-4A6E-838A-70CA8E270B4A}"/>
            </c:ext>
          </c:extLst>
        </c:ser>
        <c:ser>
          <c:idx val="3"/>
          <c:order val="3"/>
          <c:tx>
            <c:strRef>
              <c:f>'c)'!$A$41</c:f>
              <c:strCache>
                <c:ptCount val="1"/>
                <c:pt idx="0">
                  <c:v>P4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'c)'!$B$41:$B$53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</c:v>
                </c:pt>
              </c:numCache>
            </c:numRef>
          </c:xVal>
          <c:yVal>
            <c:numRef>
              <c:f>'c)'!$C$41:$C$53</c:f>
              <c:numCache>
                <c:formatCode>0.0</c:formatCode>
                <c:ptCount val="13"/>
                <c:pt idx="0">
                  <c:v>8.18</c:v>
                </c:pt>
                <c:pt idx="1">
                  <c:v>9.68</c:v>
                </c:pt>
                <c:pt idx="2">
                  <c:v>10.58</c:v>
                </c:pt>
                <c:pt idx="3">
                  <c:v>11.44</c:v>
                </c:pt>
                <c:pt idx="4">
                  <c:v>13.04</c:v>
                </c:pt>
                <c:pt idx="5">
                  <c:v>14.16</c:v>
                </c:pt>
                <c:pt idx="6">
                  <c:v>14.78</c:v>
                </c:pt>
                <c:pt idx="7">
                  <c:v>15.69</c:v>
                </c:pt>
                <c:pt idx="8">
                  <c:v>16.329999999999998</c:v>
                </c:pt>
                <c:pt idx="9">
                  <c:v>16.670000000000002</c:v>
                </c:pt>
                <c:pt idx="10">
                  <c:v>17.72</c:v>
                </c:pt>
                <c:pt idx="11">
                  <c:v>18.329999999999998</c:v>
                </c:pt>
                <c:pt idx="12">
                  <c:v>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BC-4A6E-838A-70CA8E270B4A}"/>
            </c:ext>
          </c:extLst>
        </c:ser>
        <c:ser>
          <c:idx val="4"/>
          <c:order val="4"/>
          <c:tx>
            <c:strRef>
              <c:f>'c)'!$A$54</c:f>
              <c:strCache>
                <c:ptCount val="1"/>
                <c:pt idx="0">
                  <c:v>P5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'c)'!$B$54:$B$65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'c)'!$C$54:$C$65</c:f>
              <c:numCache>
                <c:formatCode>0.0</c:formatCode>
                <c:ptCount val="12"/>
                <c:pt idx="0">
                  <c:v>16.4375</c:v>
                </c:pt>
                <c:pt idx="1">
                  <c:v>18.5</c:v>
                </c:pt>
                <c:pt idx="2">
                  <c:v>19.076923076923102</c:v>
                </c:pt>
                <c:pt idx="3">
                  <c:v>20.75</c:v>
                </c:pt>
                <c:pt idx="4">
                  <c:v>21.3125</c:v>
                </c:pt>
                <c:pt idx="5">
                  <c:v>22.970588235294102</c:v>
                </c:pt>
                <c:pt idx="6">
                  <c:v>23.59375</c:v>
                </c:pt>
                <c:pt idx="7">
                  <c:v>24.15625</c:v>
                </c:pt>
                <c:pt idx="8">
                  <c:v>24.087499618530298</c:v>
                </c:pt>
                <c:pt idx="9">
                  <c:v>25.024999856948899</c:v>
                </c:pt>
                <c:pt idx="10">
                  <c:v>25.3874995708466</c:v>
                </c:pt>
                <c:pt idx="11">
                  <c:v>25.921875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BC-4A6E-838A-70CA8E270B4A}"/>
            </c:ext>
          </c:extLst>
        </c:ser>
        <c:ser>
          <c:idx val="6"/>
          <c:order val="5"/>
          <c:tx>
            <c:strRef>
              <c:f>'c)'!$A$66</c:f>
              <c:strCache>
                <c:ptCount val="1"/>
                <c:pt idx="0">
                  <c:v>P6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'c)'!$B$66:$B$77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'c)'!$C$66:$C$77</c:f>
              <c:numCache>
                <c:formatCode>0.0</c:formatCode>
                <c:ptCount val="12"/>
                <c:pt idx="0">
                  <c:v>16.884615384615401</c:v>
                </c:pt>
                <c:pt idx="1">
                  <c:v>18.692307692307701</c:v>
                </c:pt>
                <c:pt idx="2">
                  <c:v>19.21875</c:v>
                </c:pt>
                <c:pt idx="3">
                  <c:v>20.269230769230798</c:v>
                </c:pt>
                <c:pt idx="4">
                  <c:v>21.342105263157901</c:v>
                </c:pt>
                <c:pt idx="5">
                  <c:v>22.875</c:v>
                </c:pt>
                <c:pt idx="6">
                  <c:v>22.824999999999999</c:v>
                </c:pt>
                <c:pt idx="7">
                  <c:v>24.3</c:v>
                </c:pt>
                <c:pt idx="8">
                  <c:v>24.985714140392499</c:v>
                </c:pt>
                <c:pt idx="9">
                  <c:v>25.439999961853101</c:v>
                </c:pt>
                <c:pt idx="10">
                  <c:v>25.859999847412102</c:v>
                </c:pt>
                <c:pt idx="11">
                  <c:v>26.449999809265101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1BC-4A6E-838A-70CA8E270B4A}"/>
            </c:ext>
          </c:extLst>
        </c:ser>
        <c:ser>
          <c:idx val="5"/>
          <c:order val="6"/>
          <c:tx>
            <c:strRef>
              <c:f>'c)'!$A$78</c:f>
              <c:strCache>
                <c:ptCount val="1"/>
                <c:pt idx="0">
                  <c:v>P7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'c)'!$B$78:$B$89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'c)'!$C$78:$C$89</c:f>
              <c:numCache>
                <c:formatCode>0.0</c:formatCode>
                <c:ptCount val="12"/>
                <c:pt idx="0">
                  <c:v>16.9166666666666</c:v>
                </c:pt>
                <c:pt idx="1">
                  <c:v>19.6944444444444</c:v>
                </c:pt>
                <c:pt idx="2">
                  <c:v>20.409090909090999</c:v>
                </c:pt>
                <c:pt idx="3">
                  <c:v>21.8611111111112</c:v>
                </c:pt>
                <c:pt idx="4">
                  <c:v>22.904761904761902</c:v>
                </c:pt>
                <c:pt idx="5">
                  <c:v>24.863636363636399</c:v>
                </c:pt>
                <c:pt idx="6">
                  <c:v>25.386363636363601</c:v>
                </c:pt>
                <c:pt idx="7">
                  <c:v>25.704545454545499</c:v>
                </c:pt>
                <c:pt idx="8">
                  <c:v>25.936363393610101</c:v>
                </c:pt>
                <c:pt idx="9">
                  <c:v>26.7681815407492</c:v>
                </c:pt>
                <c:pt idx="10">
                  <c:v>27.583333015441902</c:v>
                </c:pt>
                <c:pt idx="11">
                  <c:v>27.693181818181898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1BC-4A6E-838A-70CA8E270B4A}"/>
            </c:ext>
          </c:extLst>
        </c:ser>
        <c:ser>
          <c:idx val="7"/>
          <c:order val="7"/>
          <c:tx>
            <c:strRef>
              <c:f>'c)'!$A$90</c:f>
              <c:strCache>
                <c:ptCount val="1"/>
                <c:pt idx="0">
                  <c:v>P8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'c)'!$B$90:$B$101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'c)'!$C$90:$C$101</c:f>
              <c:numCache>
                <c:formatCode>0.0</c:formatCode>
                <c:ptCount val="12"/>
                <c:pt idx="0">
                  <c:v>16.613636363636399</c:v>
                </c:pt>
                <c:pt idx="1">
                  <c:v>19.113636363636399</c:v>
                </c:pt>
                <c:pt idx="2">
                  <c:v>20.068181818181898</c:v>
                </c:pt>
                <c:pt idx="3">
                  <c:v>21.386363636363601</c:v>
                </c:pt>
                <c:pt idx="4">
                  <c:v>22.659090909090999</c:v>
                </c:pt>
                <c:pt idx="5">
                  <c:v>23.7045454545454</c:v>
                </c:pt>
                <c:pt idx="6">
                  <c:v>24.909090909090999</c:v>
                </c:pt>
                <c:pt idx="7">
                  <c:v>25.818181818181898</c:v>
                </c:pt>
                <c:pt idx="8">
                  <c:v>26.659090822393299</c:v>
                </c:pt>
                <c:pt idx="9">
                  <c:v>27.295454198663801</c:v>
                </c:pt>
                <c:pt idx="10">
                  <c:v>27.8454541293058</c:v>
                </c:pt>
                <c:pt idx="11">
                  <c:v>28.227272380481999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1BC-4A6E-838A-70CA8E270B4A}"/>
            </c:ext>
          </c:extLst>
        </c:ser>
        <c:ser>
          <c:idx val="8"/>
          <c:order val="8"/>
          <c:tx>
            <c:strRef>
              <c:f>'c)'!$A$102</c:f>
              <c:strCache>
                <c:ptCount val="1"/>
                <c:pt idx="0">
                  <c:v>P9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'c)'!$B$102:$B$113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'c)'!$C$102:$C$113</c:f>
              <c:numCache>
                <c:formatCode>0.0</c:formatCode>
                <c:ptCount val="12"/>
                <c:pt idx="0">
                  <c:v>17.0625</c:v>
                </c:pt>
                <c:pt idx="1">
                  <c:v>19.90625</c:v>
                </c:pt>
                <c:pt idx="2">
                  <c:v>20.375</c:v>
                </c:pt>
                <c:pt idx="3">
                  <c:v>21.90625</c:v>
                </c:pt>
                <c:pt idx="4">
                  <c:v>23.143749952316298</c:v>
                </c:pt>
                <c:pt idx="5">
                  <c:v>24.78125</c:v>
                </c:pt>
                <c:pt idx="6">
                  <c:v>25.59375</c:v>
                </c:pt>
                <c:pt idx="7">
                  <c:v>26.875</c:v>
                </c:pt>
                <c:pt idx="8">
                  <c:v>27.21875</c:v>
                </c:pt>
                <c:pt idx="9">
                  <c:v>27.9375</c:v>
                </c:pt>
                <c:pt idx="10">
                  <c:v>28.429411495433001</c:v>
                </c:pt>
                <c:pt idx="11">
                  <c:v>28.8437497615814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1BC-4A6E-838A-70CA8E270B4A}"/>
            </c:ext>
          </c:extLst>
        </c:ser>
        <c:ser>
          <c:idx val="9"/>
          <c:order val="9"/>
          <c:tx>
            <c:v>hdomest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'c)'!$B$2:$B$113</c:f>
              <c:numCache>
                <c:formatCode>0.0</c:formatCode>
                <c:ptCount val="112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  <c:pt idx="13">
                  <c:v>4.083333333333333</c:v>
                </c:pt>
                <c:pt idx="14">
                  <c:v>4.75</c:v>
                </c:pt>
                <c:pt idx="15">
                  <c:v>5.666666666666667</c:v>
                </c:pt>
                <c:pt idx="16">
                  <c:v>6.833333333333333</c:v>
                </c:pt>
                <c:pt idx="17">
                  <c:v>7.583333333333333</c:v>
                </c:pt>
                <c:pt idx="18">
                  <c:v>8.6666666666666661</c:v>
                </c:pt>
                <c:pt idx="19">
                  <c:v>9.5</c:v>
                </c:pt>
                <c:pt idx="20">
                  <c:v>10.5</c:v>
                </c:pt>
                <c:pt idx="21">
                  <c:v>11.583333333333334</c:v>
                </c:pt>
                <c:pt idx="22">
                  <c:v>12.583333333333334</c:v>
                </c:pt>
                <c:pt idx="23">
                  <c:v>13.666666666666666</c:v>
                </c:pt>
                <c:pt idx="24">
                  <c:v>14.75</c:v>
                </c:pt>
                <c:pt idx="25">
                  <c:v>15.583333333333334</c:v>
                </c:pt>
                <c:pt idx="26">
                  <c:v>4.083333333333333</c:v>
                </c:pt>
                <c:pt idx="27">
                  <c:v>4.75</c:v>
                </c:pt>
                <c:pt idx="28">
                  <c:v>5.666666666666667</c:v>
                </c:pt>
                <c:pt idx="29">
                  <c:v>6.833333333333333</c:v>
                </c:pt>
                <c:pt idx="30">
                  <c:v>7.583333333333333</c:v>
                </c:pt>
                <c:pt idx="31">
                  <c:v>8.6666666666666661</c:v>
                </c:pt>
                <c:pt idx="32">
                  <c:v>9.5</c:v>
                </c:pt>
                <c:pt idx="33">
                  <c:v>10.5</c:v>
                </c:pt>
                <c:pt idx="34">
                  <c:v>11.583333333333334</c:v>
                </c:pt>
                <c:pt idx="35">
                  <c:v>12.583333333333334</c:v>
                </c:pt>
                <c:pt idx="36">
                  <c:v>13.75</c:v>
                </c:pt>
                <c:pt idx="37">
                  <c:v>14.75</c:v>
                </c:pt>
                <c:pt idx="38">
                  <c:v>15.5</c:v>
                </c:pt>
                <c:pt idx="39">
                  <c:v>4.083333333333333</c:v>
                </c:pt>
                <c:pt idx="40">
                  <c:v>4.75</c:v>
                </c:pt>
                <c:pt idx="41">
                  <c:v>5.666666666666667</c:v>
                </c:pt>
                <c:pt idx="42">
                  <c:v>6.833333333333333</c:v>
                </c:pt>
                <c:pt idx="43">
                  <c:v>7.583333333333333</c:v>
                </c:pt>
                <c:pt idx="44">
                  <c:v>8.6666666666666661</c:v>
                </c:pt>
                <c:pt idx="45">
                  <c:v>9.5</c:v>
                </c:pt>
                <c:pt idx="46">
                  <c:v>10.5</c:v>
                </c:pt>
                <c:pt idx="47">
                  <c:v>11.583333333333334</c:v>
                </c:pt>
                <c:pt idx="48">
                  <c:v>12.583333333333334</c:v>
                </c:pt>
                <c:pt idx="49">
                  <c:v>13.75</c:v>
                </c:pt>
                <c:pt idx="50">
                  <c:v>14.75</c:v>
                </c:pt>
                <c:pt idx="51">
                  <c:v>15.5</c:v>
                </c:pt>
                <c:pt idx="52">
                  <c:v>6</c:v>
                </c:pt>
                <c:pt idx="53">
                  <c:v>7.8</c:v>
                </c:pt>
                <c:pt idx="54">
                  <c:v>9</c:v>
                </c:pt>
                <c:pt idx="55">
                  <c:v>9.9</c:v>
                </c:pt>
                <c:pt idx="56">
                  <c:v>10.8</c:v>
                </c:pt>
                <c:pt idx="57">
                  <c:v>12</c:v>
                </c:pt>
                <c:pt idx="58">
                  <c:v>13</c:v>
                </c:pt>
                <c:pt idx="59">
                  <c:v>14</c:v>
                </c:pt>
                <c:pt idx="60">
                  <c:v>15</c:v>
                </c:pt>
                <c:pt idx="61">
                  <c:v>15.8</c:v>
                </c:pt>
                <c:pt idx="62">
                  <c:v>16.899999999999999</c:v>
                </c:pt>
                <c:pt idx="63">
                  <c:v>17.899999999999999</c:v>
                </c:pt>
                <c:pt idx="64">
                  <c:v>6</c:v>
                </c:pt>
                <c:pt idx="65">
                  <c:v>7.8</c:v>
                </c:pt>
                <c:pt idx="66">
                  <c:v>9</c:v>
                </c:pt>
                <c:pt idx="67">
                  <c:v>9.9</c:v>
                </c:pt>
                <c:pt idx="68">
                  <c:v>10.8</c:v>
                </c:pt>
                <c:pt idx="69">
                  <c:v>12</c:v>
                </c:pt>
                <c:pt idx="70">
                  <c:v>13</c:v>
                </c:pt>
                <c:pt idx="71">
                  <c:v>14</c:v>
                </c:pt>
                <c:pt idx="72">
                  <c:v>15</c:v>
                </c:pt>
                <c:pt idx="73">
                  <c:v>15.8</c:v>
                </c:pt>
                <c:pt idx="74">
                  <c:v>16.899999999999999</c:v>
                </c:pt>
                <c:pt idx="75">
                  <c:v>17.899999999999999</c:v>
                </c:pt>
                <c:pt idx="76">
                  <c:v>6</c:v>
                </c:pt>
                <c:pt idx="77">
                  <c:v>7.8</c:v>
                </c:pt>
                <c:pt idx="78">
                  <c:v>9</c:v>
                </c:pt>
                <c:pt idx="79">
                  <c:v>9.9</c:v>
                </c:pt>
                <c:pt idx="80">
                  <c:v>10.8</c:v>
                </c:pt>
                <c:pt idx="81">
                  <c:v>12</c:v>
                </c:pt>
                <c:pt idx="82">
                  <c:v>13</c:v>
                </c:pt>
                <c:pt idx="83">
                  <c:v>14</c:v>
                </c:pt>
                <c:pt idx="84">
                  <c:v>15</c:v>
                </c:pt>
                <c:pt idx="85">
                  <c:v>15.8</c:v>
                </c:pt>
                <c:pt idx="86">
                  <c:v>16.899999999999999</c:v>
                </c:pt>
                <c:pt idx="87">
                  <c:v>17.899999999999999</c:v>
                </c:pt>
                <c:pt idx="88">
                  <c:v>6</c:v>
                </c:pt>
                <c:pt idx="89">
                  <c:v>7.8</c:v>
                </c:pt>
                <c:pt idx="90">
                  <c:v>9</c:v>
                </c:pt>
                <c:pt idx="91">
                  <c:v>9.9</c:v>
                </c:pt>
                <c:pt idx="92">
                  <c:v>10.8</c:v>
                </c:pt>
                <c:pt idx="93">
                  <c:v>12</c:v>
                </c:pt>
                <c:pt idx="94">
                  <c:v>13</c:v>
                </c:pt>
                <c:pt idx="95">
                  <c:v>14</c:v>
                </c:pt>
                <c:pt idx="96">
                  <c:v>15</c:v>
                </c:pt>
                <c:pt idx="97">
                  <c:v>15.8</c:v>
                </c:pt>
                <c:pt idx="98">
                  <c:v>16.899999999999999</c:v>
                </c:pt>
                <c:pt idx="99">
                  <c:v>17.899999999999999</c:v>
                </c:pt>
                <c:pt idx="100">
                  <c:v>6</c:v>
                </c:pt>
                <c:pt idx="101">
                  <c:v>7.8</c:v>
                </c:pt>
                <c:pt idx="102">
                  <c:v>9</c:v>
                </c:pt>
                <c:pt idx="103">
                  <c:v>9.9</c:v>
                </c:pt>
                <c:pt idx="104">
                  <c:v>10.8</c:v>
                </c:pt>
                <c:pt idx="105">
                  <c:v>12</c:v>
                </c:pt>
                <c:pt idx="106">
                  <c:v>13</c:v>
                </c:pt>
                <c:pt idx="107">
                  <c:v>14</c:v>
                </c:pt>
                <c:pt idx="108">
                  <c:v>15</c:v>
                </c:pt>
                <c:pt idx="109">
                  <c:v>15.8</c:v>
                </c:pt>
                <c:pt idx="110">
                  <c:v>16.899999999999999</c:v>
                </c:pt>
                <c:pt idx="111">
                  <c:v>17.899999999999999</c:v>
                </c:pt>
              </c:numCache>
            </c:numRef>
          </c:xVal>
          <c:yVal>
            <c:numRef>
              <c:f>'c)'!$J$2:$J$113</c:f>
              <c:numCache>
                <c:formatCode>General</c:formatCode>
                <c:ptCount val="112"/>
                <c:pt idx="0">
                  <c:v>14.746701064381867</c:v>
                </c:pt>
                <c:pt idx="1">
                  <c:v>16.322361907386526</c:v>
                </c:pt>
                <c:pt idx="2">
                  <c:v>18.262167151836735</c:v>
                </c:pt>
                <c:pt idx="3">
                  <c:v>20.43234121089025</c:v>
                </c:pt>
                <c:pt idx="4">
                  <c:v>21.686261188645847</c:v>
                </c:pt>
                <c:pt idx="5">
                  <c:v>23.339557404763255</c:v>
                </c:pt>
                <c:pt idx="6">
                  <c:v>24.504097702417077</c:v>
                </c:pt>
                <c:pt idx="7">
                  <c:v>25.797734745380343</c:v>
                </c:pt>
                <c:pt idx="8">
                  <c:v>27.089768815152894</c:v>
                </c:pt>
                <c:pt idx="9">
                  <c:v>28.195711169253805</c:v>
                </c:pt>
                <c:pt idx="10">
                  <c:v>29.395303347272623</c:v>
                </c:pt>
                <c:pt idx="11">
                  <c:v>30.35560893788826</c:v>
                </c:pt>
                <c:pt idx="12">
                  <c:v>31.113401915561489</c:v>
                </c:pt>
                <c:pt idx="13">
                  <c:v>13.987022622701243</c:v>
                </c:pt>
                <c:pt idx="14">
                  <c:v>15.481513069113129</c:v>
                </c:pt>
                <c:pt idx="15">
                  <c:v>17.321388965376634</c:v>
                </c:pt>
                <c:pt idx="16">
                  <c:v>19.379766193385716</c:v>
                </c:pt>
                <c:pt idx="17">
                  <c:v>20.569090301832318</c:v>
                </c:pt>
                <c:pt idx="18">
                  <c:v>22.137216723864043</c:v>
                </c:pt>
                <c:pt idx="19">
                  <c:v>23.241765559377718</c:v>
                </c:pt>
                <c:pt idx="20">
                  <c:v>24.468760702664021</c:v>
                </c:pt>
                <c:pt idx="21">
                  <c:v>25.694235450155755</c:v>
                </c:pt>
                <c:pt idx="22">
                  <c:v>26.743205023667706</c:v>
                </c:pt>
                <c:pt idx="23">
                  <c:v>27.802532627965494</c:v>
                </c:pt>
                <c:pt idx="24">
                  <c:v>28.791835345847389</c:v>
                </c:pt>
                <c:pt idx="25">
                  <c:v>29.510590508494598</c:v>
                </c:pt>
                <c:pt idx="26">
                  <c:v>10.350737529468468</c:v>
                </c:pt>
                <c:pt idx="27">
                  <c:v>11.456696872524148</c:v>
                </c:pt>
                <c:pt idx="28">
                  <c:v>12.818249863659672</c:v>
                </c:pt>
                <c:pt idx="29">
                  <c:v>14.341499163991624</c:v>
                </c:pt>
                <c:pt idx="30">
                  <c:v>15.22162798168724</c:v>
                </c:pt>
                <c:pt idx="31">
                  <c:v>16.382079740815104</c:v>
                </c:pt>
                <c:pt idx="32">
                  <c:v>17.199472791021961</c:v>
                </c:pt>
                <c:pt idx="33">
                  <c:v>18.107479092339883</c:v>
                </c:pt>
                <c:pt idx="34">
                  <c:v>19.014360263725941</c:v>
                </c:pt>
                <c:pt idx="35">
                  <c:v>19.790623305883216</c:v>
                </c:pt>
                <c:pt idx="36">
                  <c:v>20.632619337596815</c:v>
                </c:pt>
                <c:pt idx="37">
                  <c:v>21.306659658421633</c:v>
                </c:pt>
                <c:pt idx="38">
                  <c:v>21.786505935726375</c:v>
                </c:pt>
                <c:pt idx="39">
                  <c:v>8.9458091979921672</c:v>
                </c:pt>
                <c:pt idx="40">
                  <c:v>9.9016542511147669</c:v>
                </c:pt>
                <c:pt idx="41">
                  <c:v>11.078400665269024</c:v>
                </c:pt>
                <c:pt idx="42">
                  <c:v>12.394895993543905</c:v>
                </c:pt>
                <c:pt idx="43">
                  <c:v>13.155562994358458</c:v>
                </c:pt>
                <c:pt idx="44">
                  <c:v>14.158504088273466</c:v>
                </c:pt>
                <c:pt idx="45">
                  <c:v>14.864950585066326</c:v>
                </c:pt>
                <c:pt idx="46">
                  <c:v>15.649711197441921</c:v>
                </c:pt>
                <c:pt idx="47">
                  <c:v>16.433499396241693</c:v>
                </c:pt>
                <c:pt idx="48">
                  <c:v>17.10439855128466</c:v>
                </c:pt>
                <c:pt idx="49">
                  <c:v>17.832108612884806</c:v>
                </c:pt>
                <c:pt idx="50">
                  <c:v>18.414659961007136</c:v>
                </c:pt>
                <c:pt idx="51">
                  <c:v>18.829375649518607</c:v>
                </c:pt>
                <c:pt idx="52">
                  <c:v>16.020565651390918</c:v>
                </c:pt>
                <c:pt idx="53">
                  <c:v>18.661741718033316</c:v>
                </c:pt>
                <c:pt idx="54">
                  <c:v>20.173530448299765</c:v>
                </c:pt>
                <c:pt idx="55">
                  <c:v>21.205774068293785</c:v>
                </c:pt>
                <c:pt idx="56">
                  <c:v>22.164609572391463</c:v>
                </c:pt>
                <c:pt idx="57">
                  <c:v>23.34527257085221</c:v>
                </c:pt>
                <c:pt idx="58">
                  <c:v>24.255594599762741</c:v>
                </c:pt>
                <c:pt idx="59">
                  <c:v>25.10796806678842</c:v>
                </c:pt>
                <c:pt idx="60">
                  <c:v>25.909201544255669</c:v>
                </c:pt>
                <c:pt idx="61">
                  <c:v>26.517209235614061</c:v>
                </c:pt>
                <c:pt idx="62">
                  <c:v>27.310234198298321</c:v>
                </c:pt>
                <c:pt idx="63">
                  <c:v>27.992156962494523</c:v>
                </c:pt>
                <c:pt idx="64">
                  <c:v>15.674822758392962</c:v>
                </c:pt>
                <c:pt idx="65">
                  <c:v>18.258999098929024</c:v>
                </c:pt>
                <c:pt idx="66">
                  <c:v>19.738161627313602</c:v>
                </c:pt>
                <c:pt idx="67">
                  <c:v>20.748128200215692</c:v>
                </c:pt>
                <c:pt idx="68">
                  <c:v>21.686270891817884</c:v>
                </c:pt>
                <c:pt idx="69">
                  <c:v>22.84145377617866</c:v>
                </c:pt>
                <c:pt idx="70">
                  <c:v>23.732129971185195</c:v>
                </c:pt>
                <c:pt idx="71">
                  <c:v>24.566108203309877</c:v>
                </c:pt>
                <c:pt idx="72">
                  <c:v>25.350050107776877</c:v>
                </c:pt>
                <c:pt idx="73">
                  <c:v>25.944936268800475</c:v>
                </c:pt>
                <c:pt idx="74">
                  <c:v>26.720846808012791</c:v>
                </c:pt>
                <c:pt idx="75">
                  <c:v>27.388052866542989</c:v>
                </c:pt>
                <c:pt idx="76">
                  <c:v>16.970057926555526</c:v>
                </c:pt>
                <c:pt idx="77">
                  <c:v>19.767768807710475</c:v>
                </c:pt>
                <c:pt idx="78">
                  <c:v>21.36915685377538</c:v>
                </c:pt>
                <c:pt idx="79">
                  <c:v>22.462578547290619</c:v>
                </c:pt>
                <c:pt idx="80">
                  <c:v>23.478241439640676</c:v>
                </c:pt>
                <c:pt idx="81">
                  <c:v>24.728878895995411</c:v>
                </c:pt>
                <c:pt idx="82">
                  <c:v>25.693153060752511</c:v>
                </c:pt>
                <c:pt idx="83">
                  <c:v>26.596044221104822</c:v>
                </c:pt>
                <c:pt idx="84">
                  <c:v>27.444764473634375</c:v>
                </c:pt>
                <c:pt idx="85">
                  <c:v>28.088807010375103</c:v>
                </c:pt>
                <c:pt idx="86">
                  <c:v>28.928832253353217</c:v>
                </c:pt>
                <c:pt idx="87">
                  <c:v>29.651170594062283</c:v>
                </c:pt>
                <c:pt idx="88">
                  <c:v>16.607859487949437</c:v>
                </c:pt>
                <c:pt idx="89">
                  <c:v>19.345857755440299</c:v>
                </c:pt>
                <c:pt idx="90">
                  <c:v>20.913066763790813</c:v>
                </c:pt>
                <c:pt idx="91">
                  <c:v>21.983151139788148</c:v>
                </c:pt>
                <c:pt idx="92">
                  <c:v>22.977136350461954</c:v>
                </c:pt>
                <c:pt idx="93">
                  <c:v>24.201080973126057</c:v>
                </c:pt>
                <c:pt idx="94">
                  <c:v>25.144774265479846</c:v>
                </c:pt>
                <c:pt idx="95">
                  <c:v>26.028394674375317</c:v>
                </c:pt>
                <c:pt idx="96">
                  <c:v>26.859000365857998</c:v>
                </c:pt>
                <c:pt idx="97">
                  <c:v>27.489296856344023</c:v>
                </c:pt>
                <c:pt idx="98">
                  <c:v>28.311393119190591</c:v>
                </c:pt>
                <c:pt idx="99">
                  <c:v>29.018314316347031</c:v>
                </c:pt>
                <c:pt idx="100">
                  <c:v>17.024421185581446</c:v>
                </c:pt>
                <c:pt idx="101">
                  <c:v>19.831094480534279</c:v>
                </c:pt>
                <c:pt idx="102">
                  <c:v>21.437612542862301</c:v>
                </c:pt>
                <c:pt idx="103">
                  <c:v>22.534536992055003</c:v>
                </c:pt>
                <c:pt idx="104">
                  <c:v>23.553453541236333</c:v>
                </c:pt>
                <c:pt idx="105">
                  <c:v>24.808097390985928</c:v>
                </c:pt>
                <c:pt idx="106">
                  <c:v>25.775460589759149</c:v>
                </c:pt>
                <c:pt idx="107">
                  <c:v>26.681244144836032</c:v>
                </c:pt>
                <c:pt idx="108">
                  <c:v>27.532683256613353</c:v>
                </c:pt>
                <c:pt idx="109">
                  <c:v>28.178788971417475</c:v>
                </c:pt>
                <c:pt idx="110">
                  <c:v>29.021505219345009</c:v>
                </c:pt>
                <c:pt idx="111">
                  <c:v>29.746157557241961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1BC-4A6E-838A-70CA8E27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26975"/>
        <c:axId val="1910029887"/>
      </c:scatterChart>
      <c:valAx>
        <c:axId val="191002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9887"/>
        <c:crosses val="autoZero"/>
        <c:crossBetween val="midCat"/>
      </c:valAx>
      <c:valAx>
        <c:axId val="191002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Dominant 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'd)'!$A$2</c:f>
              <c:strCache>
                <c:ptCount val="1"/>
                <c:pt idx="0">
                  <c:v>P1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'd)'!$C$2:$C$13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15.583333333333334</c:v>
                </c:pt>
              </c:numCache>
            </c:numRef>
          </c:xVal>
          <c:yVal>
            <c:numRef>
              <c:f>'d)'!$K$2:$K$13</c:f>
              <c:numCache>
                <c:formatCode>General</c:formatCode>
                <c:ptCount val="12"/>
                <c:pt idx="0">
                  <c:v>16.436414898845193</c:v>
                </c:pt>
                <c:pt idx="1">
                  <c:v>19.462598735503541</c:v>
                </c:pt>
                <c:pt idx="2">
                  <c:v>21.708628306276559</c:v>
                </c:pt>
                <c:pt idx="3">
                  <c:v>21.644084466591174</c:v>
                </c:pt>
                <c:pt idx="4">
                  <c:v>24.42656081017855</c:v>
                </c:pt>
                <c:pt idx="5">
                  <c:v>24.243352870466424</c:v>
                </c:pt>
                <c:pt idx="6">
                  <c:v>25.425184326617323</c:v>
                </c:pt>
                <c:pt idx="7">
                  <c:v>25.567383203105802</c:v>
                </c:pt>
                <c:pt idx="8">
                  <c:v>30.662175324214051</c:v>
                </c:pt>
                <c:pt idx="9">
                  <c:v>30.798539789588169</c:v>
                </c:pt>
                <c:pt idx="10">
                  <c:v>33.880307271434717</c:v>
                </c:pt>
                <c:pt idx="11">
                  <c:v>34.524173593528957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5E-41AE-B3AD-5022B9DA712B}"/>
            </c:ext>
          </c:extLst>
        </c:ser>
        <c:ser>
          <c:idx val="1"/>
          <c:order val="1"/>
          <c:tx>
            <c:strRef>
              <c:f>'d)'!$A$14</c:f>
              <c:strCache>
                <c:ptCount val="1"/>
                <c:pt idx="0">
                  <c:v>P2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'd)'!$C$14:$C$25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13.666666666666666</c:v>
                </c:pt>
                <c:pt idx="10">
                  <c:v>14.75</c:v>
                </c:pt>
                <c:pt idx="11">
                  <c:v>15.583333333333334</c:v>
                </c:pt>
              </c:numCache>
            </c:numRef>
          </c:xVal>
          <c:yVal>
            <c:numRef>
              <c:f>'d)'!$K$14:$K$25</c:f>
              <c:numCache>
                <c:formatCode>General</c:formatCode>
                <c:ptCount val="12"/>
                <c:pt idx="0">
                  <c:v>14.407779511651146</c:v>
                </c:pt>
                <c:pt idx="1">
                  <c:v>17.056157931323114</c:v>
                </c:pt>
                <c:pt idx="2">
                  <c:v>18.570985538160365</c:v>
                </c:pt>
                <c:pt idx="3">
                  <c:v>18.887710392395597</c:v>
                </c:pt>
                <c:pt idx="4">
                  <c:v>20.509651748281208</c:v>
                </c:pt>
                <c:pt idx="5">
                  <c:v>20.486271638692074</c:v>
                </c:pt>
                <c:pt idx="6">
                  <c:v>22.393809955552051</c:v>
                </c:pt>
                <c:pt idx="7">
                  <c:v>26.141625342522918</c:v>
                </c:pt>
                <c:pt idx="8">
                  <c:v>27.665471131471399</c:v>
                </c:pt>
                <c:pt idx="9">
                  <c:v>30.03804923247278</c:v>
                </c:pt>
                <c:pt idx="10">
                  <c:v>31.198861439835238</c:v>
                </c:pt>
                <c:pt idx="11">
                  <c:v>31.93544645751815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5E-41AE-B3AD-5022B9DA712B}"/>
            </c:ext>
          </c:extLst>
        </c:ser>
        <c:ser>
          <c:idx val="2"/>
          <c:order val="2"/>
          <c:tx>
            <c:strRef>
              <c:f>'d)'!$A$26</c:f>
              <c:strCache>
                <c:ptCount val="1"/>
                <c:pt idx="0">
                  <c:v>P3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'd)'!$C$26:$C$37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</c:v>
                </c:pt>
              </c:numCache>
            </c:numRef>
          </c:xVal>
          <c:yVal>
            <c:numRef>
              <c:f>'d)'!$K$26:$K$37</c:f>
              <c:numCache>
                <c:formatCode>General</c:formatCode>
                <c:ptCount val="12"/>
                <c:pt idx="0">
                  <c:v>11.795386838732561</c:v>
                </c:pt>
                <c:pt idx="1">
                  <c:v>14.231069368053046</c:v>
                </c:pt>
                <c:pt idx="2">
                  <c:v>15.005595345576561</c:v>
                </c:pt>
                <c:pt idx="3">
                  <c:v>15.313192233857412</c:v>
                </c:pt>
                <c:pt idx="4">
                  <c:v>16.792082395090581</c:v>
                </c:pt>
                <c:pt idx="5">
                  <c:v>16.592363122207672</c:v>
                </c:pt>
                <c:pt idx="6">
                  <c:v>17.639326923679253</c:v>
                </c:pt>
                <c:pt idx="7">
                  <c:v>19.118728144822384</c:v>
                </c:pt>
                <c:pt idx="8">
                  <c:v>21.470539798077638</c:v>
                </c:pt>
                <c:pt idx="9">
                  <c:v>23.982591480862968</c:v>
                </c:pt>
                <c:pt idx="10">
                  <c:v>24.061423980245831</c:v>
                </c:pt>
                <c:pt idx="11">
                  <c:v>24.84378890655168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5E-41AE-B3AD-5022B9DA712B}"/>
            </c:ext>
          </c:extLst>
        </c:ser>
        <c:ser>
          <c:idx val="3"/>
          <c:order val="3"/>
          <c:tx>
            <c:strRef>
              <c:f>'d)'!$A$38</c:f>
              <c:strCache>
                <c:ptCount val="1"/>
                <c:pt idx="0">
                  <c:v>P4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'd)'!$C$38:$C$49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</c:v>
                </c:pt>
              </c:numCache>
            </c:numRef>
          </c:xVal>
          <c:yVal>
            <c:numRef>
              <c:f>'d)'!$K$38:$K$49</c:f>
              <c:numCache>
                <c:formatCode>General</c:formatCode>
                <c:ptCount val="12"/>
                <c:pt idx="0">
                  <c:v>9.0574448268698013</c:v>
                </c:pt>
                <c:pt idx="1">
                  <c:v>10.834977171477675</c:v>
                </c:pt>
                <c:pt idx="2">
                  <c:v>11.883343590098045</c:v>
                </c:pt>
                <c:pt idx="3">
                  <c:v>12.190515542679281</c:v>
                </c:pt>
                <c:pt idx="4">
                  <c:v>14.094529768005872</c:v>
                </c:pt>
                <c:pt idx="5">
                  <c:v>14.918516499810547</c:v>
                </c:pt>
                <c:pt idx="6">
                  <c:v>15.631048877418129</c:v>
                </c:pt>
                <c:pt idx="7">
                  <c:v>16.556707080563587</c:v>
                </c:pt>
                <c:pt idx="8">
                  <c:v>17.077398830564768</c:v>
                </c:pt>
                <c:pt idx="9">
                  <c:v>17.481391191425864</c:v>
                </c:pt>
                <c:pt idx="10">
                  <c:v>18.385043726613048</c:v>
                </c:pt>
                <c:pt idx="11">
                  <c:v>18.808061658097561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5E-41AE-B3AD-5022B9DA712B}"/>
            </c:ext>
          </c:extLst>
        </c:ser>
        <c:ser>
          <c:idx val="4"/>
          <c:order val="4"/>
          <c:tx>
            <c:strRef>
              <c:f>'d)'!$A$50</c:f>
              <c:strCache>
                <c:ptCount val="1"/>
                <c:pt idx="0">
                  <c:v>P5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'd)'!$B$50:$B$60</c:f>
              <c:numCache>
                <c:formatCode>0.0</c:formatCode>
                <c:ptCount val="11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</c:numCache>
            </c:numRef>
          </c:xVal>
          <c:yVal>
            <c:numRef>
              <c:f>'d)'!$D$50:$D$60</c:f>
              <c:numCache>
                <c:formatCode>0.0</c:formatCode>
                <c:ptCount val="11"/>
                <c:pt idx="0">
                  <c:v>16.4375</c:v>
                </c:pt>
                <c:pt idx="1">
                  <c:v>18.5</c:v>
                </c:pt>
                <c:pt idx="2">
                  <c:v>19.076923076923102</c:v>
                </c:pt>
                <c:pt idx="3">
                  <c:v>20.75</c:v>
                </c:pt>
                <c:pt idx="4">
                  <c:v>21.3125</c:v>
                </c:pt>
                <c:pt idx="5">
                  <c:v>22.970588235294102</c:v>
                </c:pt>
                <c:pt idx="6">
                  <c:v>23.59375</c:v>
                </c:pt>
                <c:pt idx="7">
                  <c:v>24.15625</c:v>
                </c:pt>
                <c:pt idx="8">
                  <c:v>24.087499618530298</c:v>
                </c:pt>
                <c:pt idx="9">
                  <c:v>25.024999856948899</c:v>
                </c:pt>
                <c:pt idx="10">
                  <c:v>25.3874995708466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5E-41AE-B3AD-5022B9DA712B}"/>
            </c:ext>
          </c:extLst>
        </c:ser>
        <c:ser>
          <c:idx val="6"/>
          <c:order val="5"/>
          <c:tx>
            <c:strRef>
              <c:f>'d)'!$A$61</c:f>
              <c:strCache>
                <c:ptCount val="1"/>
                <c:pt idx="0">
                  <c:v>P6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'd)'!$B$61:$B$71</c:f>
              <c:numCache>
                <c:formatCode>0.0</c:formatCode>
                <c:ptCount val="11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</c:numCache>
            </c:numRef>
          </c:xVal>
          <c:yVal>
            <c:numRef>
              <c:f>'d)'!$D$61:$D$71</c:f>
              <c:numCache>
                <c:formatCode>0.0</c:formatCode>
                <c:ptCount val="11"/>
                <c:pt idx="0">
                  <c:v>16.884615384615401</c:v>
                </c:pt>
                <c:pt idx="1">
                  <c:v>18.692307692307701</c:v>
                </c:pt>
                <c:pt idx="2">
                  <c:v>19.21875</c:v>
                </c:pt>
                <c:pt idx="3">
                  <c:v>20.269230769230798</c:v>
                </c:pt>
                <c:pt idx="4">
                  <c:v>21.342105263157901</c:v>
                </c:pt>
                <c:pt idx="5">
                  <c:v>22.875</c:v>
                </c:pt>
                <c:pt idx="6">
                  <c:v>22.824999999999999</c:v>
                </c:pt>
                <c:pt idx="7">
                  <c:v>24.3</c:v>
                </c:pt>
                <c:pt idx="8">
                  <c:v>24.985714140392499</c:v>
                </c:pt>
                <c:pt idx="9">
                  <c:v>25.439999961853101</c:v>
                </c:pt>
                <c:pt idx="10">
                  <c:v>25.859999847412102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5E-41AE-B3AD-5022B9DA712B}"/>
            </c:ext>
          </c:extLst>
        </c:ser>
        <c:ser>
          <c:idx val="5"/>
          <c:order val="6"/>
          <c:tx>
            <c:strRef>
              <c:f>'d)'!$A$72</c:f>
              <c:strCache>
                <c:ptCount val="1"/>
                <c:pt idx="0">
                  <c:v>P7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'd)'!$B$72:$B$83</c:f>
              <c:numCache>
                <c:formatCode>0.0</c:formatCode>
                <c:ptCount val="12"/>
                <c:pt idx="0">
                  <c:v>6</c:v>
                </c:pt>
                <c:pt idx="1">
                  <c:v>7.8</c:v>
                </c:pt>
                <c:pt idx="2">
                  <c:v>9</c:v>
                </c:pt>
                <c:pt idx="3">
                  <c:v>9.9</c:v>
                </c:pt>
                <c:pt idx="4">
                  <c:v>10.8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15.8</c:v>
                </c:pt>
                <c:pt idx="10">
                  <c:v>16.899999999999999</c:v>
                </c:pt>
                <c:pt idx="11">
                  <c:v>17.899999999999999</c:v>
                </c:pt>
              </c:numCache>
            </c:numRef>
          </c:xVal>
          <c:yVal>
            <c:numRef>
              <c:f>'d)'!$D$72:$D$83</c:f>
              <c:numCache>
                <c:formatCode>0.0</c:formatCode>
                <c:ptCount val="12"/>
                <c:pt idx="0">
                  <c:v>16.9166666666666</c:v>
                </c:pt>
                <c:pt idx="1">
                  <c:v>19.6944444444444</c:v>
                </c:pt>
                <c:pt idx="2">
                  <c:v>20.409090909090999</c:v>
                </c:pt>
                <c:pt idx="3">
                  <c:v>21.8611111111112</c:v>
                </c:pt>
                <c:pt idx="4">
                  <c:v>22.904761904761902</c:v>
                </c:pt>
                <c:pt idx="5">
                  <c:v>24.863636363636399</c:v>
                </c:pt>
                <c:pt idx="6">
                  <c:v>25.386363636363601</c:v>
                </c:pt>
                <c:pt idx="7">
                  <c:v>25.704545454545499</c:v>
                </c:pt>
                <c:pt idx="8">
                  <c:v>25.936363393610101</c:v>
                </c:pt>
                <c:pt idx="9">
                  <c:v>26.7681815407492</c:v>
                </c:pt>
                <c:pt idx="10">
                  <c:v>27.583333015441902</c:v>
                </c:pt>
                <c:pt idx="11">
                  <c:v>27.693181818181898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5E-41AE-B3AD-5022B9DA712B}"/>
            </c:ext>
          </c:extLst>
        </c:ser>
        <c:ser>
          <c:idx val="7"/>
          <c:order val="7"/>
          <c:tx>
            <c:strRef>
              <c:f>'d)'!$A$84</c:f>
              <c:strCache>
                <c:ptCount val="1"/>
                <c:pt idx="0">
                  <c:v>P8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'd)'!$C$84:$C$93</c:f>
              <c:numCache>
                <c:formatCode>0.0</c:formatCode>
                <c:ptCount val="10"/>
                <c:pt idx="0">
                  <c:v>9</c:v>
                </c:pt>
                <c:pt idx="1">
                  <c:v>9.9</c:v>
                </c:pt>
                <c:pt idx="2">
                  <c:v>10.8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15.8</c:v>
                </c:pt>
                <c:pt idx="8">
                  <c:v>16.899999999999999</c:v>
                </c:pt>
                <c:pt idx="9">
                  <c:v>17.899999999999999</c:v>
                </c:pt>
              </c:numCache>
            </c:numRef>
          </c:xVal>
          <c:yVal>
            <c:numRef>
              <c:f>'d)'!$K$84:$K$93</c:f>
              <c:numCache>
                <c:formatCode>General</c:formatCode>
                <c:ptCount val="10"/>
                <c:pt idx="0">
                  <c:v>20.548874364855589</c:v>
                </c:pt>
                <c:pt idx="1">
                  <c:v>21.045041872068012</c:v>
                </c:pt>
                <c:pt idx="2">
                  <c:v>22.310923008113907</c:v>
                </c:pt>
                <c:pt idx="3">
                  <c:v>23.81944310100614</c:v>
                </c:pt>
                <c:pt idx="4">
                  <c:v>24.605818796851658</c:v>
                </c:pt>
                <c:pt idx="5">
                  <c:v>25.766341952868224</c:v>
                </c:pt>
                <c:pt idx="6">
                  <c:v>26.631685315800034</c:v>
                </c:pt>
                <c:pt idx="7">
                  <c:v>27.281275167480985</c:v>
                </c:pt>
                <c:pt idx="8">
                  <c:v>28.113221208246596</c:v>
                </c:pt>
                <c:pt idx="9">
                  <c:v>28.550639021032104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05E-41AE-B3AD-5022B9DA712B}"/>
            </c:ext>
          </c:extLst>
        </c:ser>
        <c:ser>
          <c:idx val="8"/>
          <c:order val="8"/>
          <c:tx>
            <c:strRef>
              <c:f>'d)'!$A$94</c:f>
              <c:strCache>
                <c:ptCount val="1"/>
                <c:pt idx="0">
                  <c:v>P9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'd)'!$C$94:$C$104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'd)'!$K$94:$K$104</c:f>
              <c:numCache>
                <c:formatCode>General</c:formatCode>
                <c:ptCount val="11"/>
                <c:pt idx="0">
                  <c:v>19.568000808049923</c:v>
                </c:pt>
                <c:pt idx="1">
                  <c:v>21.376336095537297</c:v>
                </c:pt>
                <c:pt idx="2">
                  <c:v>21.360637176272363</c:v>
                </c:pt>
                <c:pt idx="3">
                  <c:v>22.843759328534009</c:v>
                </c:pt>
                <c:pt idx="4">
                  <c:v>24.318121747920227</c:v>
                </c:pt>
                <c:pt idx="5">
                  <c:v>25.70520984049088</c:v>
                </c:pt>
                <c:pt idx="6">
                  <c:v>26.463939742724737</c:v>
                </c:pt>
                <c:pt idx="7">
                  <c:v>27.706473222446288</c:v>
                </c:pt>
                <c:pt idx="8">
                  <c:v>27.847977346412236</c:v>
                </c:pt>
                <c:pt idx="9">
                  <c:v>28.765504343774385</c:v>
                </c:pt>
                <c:pt idx="10">
                  <c:v>29.142427632989044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05E-41AE-B3AD-5022B9DA712B}"/>
            </c:ext>
          </c:extLst>
        </c:ser>
        <c:ser>
          <c:idx val="9"/>
          <c:order val="9"/>
          <c:tx>
            <c:v>hdomest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'd)'!$C$2:$C$104</c:f>
              <c:numCache>
                <c:formatCode>0.0</c:formatCode>
                <c:ptCount val="103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15.583333333333334</c:v>
                </c:pt>
                <c:pt idx="12">
                  <c:v>4.75</c:v>
                </c:pt>
                <c:pt idx="13">
                  <c:v>5.666666666666667</c:v>
                </c:pt>
                <c:pt idx="14">
                  <c:v>6.833333333333333</c:v>
                </c:pt>
                <c:pt idx="15">
                  <c:v>7.583333333333333</c:v>
                </c:pt>
                <c:pt idx="16">
                  <c:v>8.6666666666666661</c:v>
                </c:pt>
                <c:pt idx="17">
                  <c:v>9.5</c:v>
                </c:pt>
                <c:pt idx="18">
                  <c:v>10.5</c:v>
                </c:pt>
                <c:pt idx="19">
                  <c:v>11.583333333333334</c:v>
                </c:pt>
                <c:pt idx="20">
                  <c:v>12.583333333333334</c:v>
                </c:pt>
                <c:pt idx="21">
                  <c:v>13.666666666666666</c:v>
                </c:pt>
                <c:pt idx="22">
                  <c:v>14.75</c:v>
                </c:pt>
                <c:pt idx="23">
                  <c:v>15.583333333333334</c:v>
                </c:pt>
                <c:pt idx="24">
                  <c:v>4.75</c:v>
                </c:pt>
                <c:pt idx="25">
                  <c:v>5.666666666666667</c:v>
                </c:pt>
                <c:pt idx="26">
                  <c:v>6.833333333333333</c:v>
                </c:pt>
                <c:pt idx="27">
                  <c:v>7.583333333333333</c:v>
                </c:pt>
                <c:pt idx="28">
                  <c:v>8.6666666666666661</c:v>
                </c:pt>
                <c:pt idx="29">
                  <c:v>9.5</c:v>
                </c:pt>
                <c:pt idx="30">
                  <c:v>10.5</c:v>
                </c:pt>
                <c:pt idx="31">
                  <c:v>11.583333333333334</c:v>
                </c:pt>
                <c:pt idx="32">
                  <c:v>12.583333333333334</c:v>
                </c:pt>
                <c:pt idx="33">
                  <c:v>13.75</c:v>
                </c:pt>
                <c:pt idx="34">
                  <c:v>14.75</c:v>
                </c:pt>
                <c:pt idx="35">
                  <c:v>15.5</c:v>
                </c:pt>
                <c:pt idx="36">
                  <c:v>4.75</c:v>
                </c:pt>
                <c:pt idx="37">
                  <c:v>5.666666666666667</c:v>
                </c:pt>
                <c:pt idx="38">
                  <c:v>6.833333333333333</c:v>
                </c:pt>
                <c:pt idx="39">
                  <c:v>7.583333333333333</c:v>
                </c:pt>
                <c:pt idx="40">
                  <c:v>8.6666666666666661</c:v>
                </c:pt>
                <c:pt idx="41">
                  <c:v>9.5</c:v>
                </c:pt>
                <c:pt idx="42">
                  <c:v>10.5</c:v>
                </c:pt>
                <c:pt idx="43">
                  <c:v>11.583333333333334</c:v>
                </c:pt>
                <c:pt idx="44">
                  <c:v>12.583333333333334</c:v>
                </c:pt>
                <c:pt idx="45">
                  <c:v>13.75</c:v>
                </c:pt>
                <c:pt idx="46">
                  <c:v>14.75</c:v>
                </c:pt>
                <c:pt idx="47">
                  <c:v>15.5</c:v>
                </c:pt>
                <c:pt idx="48">
                  <c:v>7.8</c:v>
                </c:pt>
                <c:pt idx="49">
                  <c:v>9</c:v>
                </c:pt>
                <c:pt idx="50">
                  <c:v>9.9</c:v>
                </c:pt>
                <c:pt idx="51">
                  <c:v>10.8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15.8</c:v>
                </c:pt>
                <c:pt idx="57">
                  <c:v>16.899999999999999</c:v>
                </c:pt>
                <c:pt idx="58">
                  <c:v>17.899999999999999</c:v>
                </c:pt>
                <c:pt idx="59">
                  <c:v>7.8</c:v>
                </c:pt>
                <c:pt idx="60">
                  <c:v>9</c:v>
                </c:pt>
                <c:pt idx="61">
                  <c:v>9.9</c:v>
                </c:pt>
                <c:pt idx="62">
                  <c:v>10.8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15.8</c:v>
                </c:pt>
                <c:pt idx="68">
                  <c:v>16.899999999999999</c:v>
                </c:pt>
                <c:pt idx="69">
                  <c:v>17.899999999999999</c:v>
                </c:pt>
                <c:pt idx="70">
                  <c:v>7.8</c:v>
                </c:pt>
                <c:pt idx="71">
                  <c:v>9</c:v>
                </c:pt>
                <c:pt idx="72">
                  <c:v>9.9</c:v>
                </c:pt>
                <c:pt idx="73">
                  <c:v>10.8</c:v>
                </c:pt>
                <c:pt idx="74">
                  <c:v>12</c:v>
                </c:pt>
                <c:pt idx="75">
                  <c:v>13</c:v>
                </c:pt>
                <c:pt idx="76">
                  <c:v>14</c:v>
                </c:pt>
                <c:pt idx="77">
                  <c:v>15</c:v>
                </c:pt>
                <c:pt idx="78">
                  <c:v>15.8</c:v>
                </c:pt>
                <c:pt idx="79">
                  <c:v>16.899999999999999</c:v>
                </c:pt>
                <c:pt idx="80">
                  <c:v>17.899999999999999</c:v>
                </c:pt>
                <c:pt idx="81">
                  <c:v>6</c:v>
                </c:pt>
                <c:pt idx="82">
                  <c:v>9</c:v>
                </c:pt>
                <c:pt idx="83">
                  <c:v>9.9</c:v>
                </c:pt>
                <c:pt idx="84">
                  <c:v>10.8</c:v>
                </c:pt>
                <c:pt idx="85">
                  <c:v>12</c:v>
                </c:pt>
                <c:pt idx="86">
                  <c:v>13</c:v>
                </c:pt>
                <c:pt idx="87">
                  <c:v>14</c:v>
                </c:pt>
                <c:pt idx="88">
                  <c:v>15</c:v>
                </c:pt>
                <c:pt idx="89">
                  <c:v>15.8</c:v>
                </c:pt>
                <c:pt idx="90">
                  <c:v>16.899999999999999</c:v>
                </c:pt>
                <c:pt idx="91">
                  <c:v>17.899999999999999</c:v>
                </c:pt>
                <c:pt idx="92">
                  <c:v>7.8</c:v>
                </c:pt>
                <c:pt idx="93">
                  <c:v>9</c:v>
                </c:pt>
                <c:pt idx="94">
                  <c:v>9.9</c:v>
                </c:pt>
                <c:pt idx="95">
                  <c:v>10.8</c:v>
                </c:pt>
                <c:pt idx="96">
                  <c:v>12</c:v>
                </c:pt>
                <c:pt idx="97">
                  <c:v>13</c:v>
                </c:pt>
                <c:pt idx="98">
                  <c:v>14</c:v>
                </c:pt>
                <c:pt idx="99">
                  <c:v>15</c:v>
                </c:pt>
                <c:pt idx="100">
                  <c:v>15.8</c:v>
                </c:pt>
                <c:pt idx="101">
                  <c:v>16.899999999999999</c:v>
                </c:pt>
                <c:pt idx="102">
                  <c:v>17.899999999999999</c:v>
                </c:pt>
              </c:numCache>
            </c:numRef>
          </c:xVal>
          <c:yVal>
            <c:numRef>
              <c:f>'d)'!$E$2:$E$104</c:f>
              <c:numCache>
                <c:formatCode>0.0</c:formatCode>
                <c:ptCount val="103"/>
                <c:pt idx="0">
                  <c:v>17.760000000000002</c:v>
                </c:pt>
                <c:pt idx="1">
                  <c:v>19.78</c:v>
                </c:pt>
                <c:pt idx="2">
                  <c:v>20.56</c:v>
                </c:pt>
                <c:pt idx="3">
                  <c:v>22.94</c:v>
                </c:pt>
                <c:pt idx="4">
                  <c:v>23.22</c:v>
                </c:pt>
                <c:pt idx="5">
                  <c:v>24.28</c:v>
                </c:pt>
                <c:pt idx="6">
                  <c:v>24.44</c:v>
                </c:pt>
                <c:pt idx="7">
                  <c:v>29.61</c:v>
                </c:pt>
                <c:pt idx="8">
                  <c:v>29.67</c:v>
                </c:pt>
                <c:pt idx="9">
                  <c:v>32.94</c:v>
                </c:pt>
                <c:pt idx="10">
                  <c:v>33.78</c:v>
                </c:pt>
                <c:pt idx="11">
                  <c:v>34.11</c:v>
                </c:pt>
                <c:pt idx="12">
                  <c:v>15.49</c:v>
                </c:pt>
                <c:pt idx="13">
                  <c:v>16.82</c:v>
                </c:pt>
                <c:pt idx="14">
                  <c:v>17.89</c:v>
                </c:pt>
                <c:pt idx="15">
                  <c:v>19.170000000000002</c:v>
                </c:pt>
                <c:pt idx="16">
                  <c:v>19.559999999999999</c:v>
                </c:pt>
                <c:pt idx="17">
                  <c:v>21.33</c:v>
                </c:pt>
                <c:pt idx="18">
                  <c:v>25</c:v>
                </c:pt>
                <c:pt idx="19">
                  <c:v>26.67</c:v>
                </c:pt>
                <c:pt idx="20">
                  <c:v>29</c:v>
                </c:pt>
                <c:pt idx="21">
                  <c:v>30.22</c:v>
                </c:pt>
                <c:pt idx="22">
                  <c:v>31.22</c:v>
                </c:pt>
                <c:pt idx="23">
                  <c:v>30.72</c:v>
                </c:pt>
                <c:pt idx="24">
                  <c:v>12.84</c:v>
                </c:pt>
                <c:pt idx="25">
                  <c:v>13.48</c:v>
                </c:pt>
                <c:pt idx="26">
                  <c:v>14.44</c:v>
                </c:pt>
                <c:pt idx="27">
                  <c:v>15.61</c:v>
                </c:pt>
                <c:pt idx="28">
                  <c:v>15.78</c:v>
                </c:pt>
                <c:pt idx="29">
                  <c:v>16.72</c:v>
                </c:pt>
                <c:pt idx="30">
                  <c:v>18.170000000000002</c:v>
                </c:pt>
                <c:pt idx="31">
                  <c:v>20.61</c:v>
                </c:pt>
                <c:pt idx="32">
                  <c:v>23</c:v>
                </c:pt>
                <c:pt idx="33">
                  <c:v>23.28</c:v>
                </c:pt>
                <c:pt idx="34">
                  <c:v>24.28</c:v>
                </c:pt>
                <c:pt idx="35">
                  <c:v>27.56</c:v>
                </c:pt>
                <c:pt idx="36">
                  <c:v>9.68</c:v>
                </c:pt>
                <c:pt idx="37">
                  <c:v>10.58</c:v>
                </c:pt>
                <c:pt idx="38">
                  <c:v>11.44</c:v>
                </c:pt>
                <c:pt idx="39">
                  <c:v>13.04</c:v>
                </c:pt>
                <c:pt idx="40">
                  <c:v>14.16</c:v>
                </c:pt>
                <c:pt idx="41">
                  <c:v>14.78</c:v>
                </c:pt>
                <c:pt idx="42">
                  <c:v>15.69</c:v>
                </c:pt>
                <c:pt idx="43">
                  <c:v>16.329999999999998</c:v>
                </c:pt>
                <c:pt idx="44">
                  <c:v>16.670000000000002</c:v>
                </c:pt>
                <c:pt idx="45">
                  <c:v>17.72</c:v>
                </c:pt>
                <c:pt idx="46">
                  <c:v>18.329999999999998</c:v>
                </c:pt>
                <c:pt idx="47">
                  <c:v>18.829999999999998</c:v>
                </c:pt>
                <c:pt idx="48">
                  <c:v>18.5</c:v>
                </c:pt>
                <c:pt idx="49">
                  <c:v>19.076923076923102</c:v>
                </c:pt>
                <c:pt idx="50">
                  <c:v>20.75</c:v>
                </c:pt>
                <c:pt idx="51">
                  <c:v>21.3125</c:v>
                </c:pt>
                <c:pt idx="52">
                  <c:v>22.970588235294102</c:v>
                </c:pt>
                <c:pt idx="53">
                  <c:v>23.59375</c:v>
                </c:pt>
                <c:pt idx="54">
                  <c:v>24.15625</c:v>
                </c:pt>
                <c:pt idx="55">
                  <c:v>24.087499618530298</c:v>
                </c:pt>
                <c:pt idx="56">
                  <c:v>25.024999856948899</c:v>
                </c:pt>
                <c:pt idx="57">
                  <c:v>25.3874995708466</c:v>
                </c:pt>
                <c:pt idx="58">
                  <c:v>25.921875</c:v>
                </c:pt>
                <c:pt idx="59">
                  <c:v>18.692307692307701</c:v>
                </c:pt>
                <c:pt idx="60">
                  <c:v>19.21875</c:v>
                </c:pt>
                <c:pt idx="61">
                  <c:v>20.269230769230798</c:v>
                </c:pt>
                <c:pt idx="62">
                  <c:v>21.342105263157901</c:v>
                </c:pt>
                <c:pt idx="63">
                  <c:v>22.875</c:v>
                </c:pt>
                <c:pt idx="64">
                  <c:v>22.824999999999999</c:v>
                </c:pt>
                <c:pt idx="65">
                  <c:v>24.3</c:v>
                </c:pt>
                <c:pt idx="66">
                  <c:v>24.985714140392499</c:v>
                </c:pt>
                <c:pt idx="67">
                  <c:v>25.439999961853101</c:v>
                </c:pt>
                <c:pt idx="68">
                  <c:v>25.859999847412102</c:v>
                </c:pt>
                <c:pt idx="69">
                  <c:v>26.449999809265101</c:v>
                </c:pt>
                <c:pt idx="70">
                  <c:v>19.6944444444444</c:v>
                </c:pt>
                <c:pt idx="71">
                  <c:v>20.409090909090999</c:v>
                </c:pt>
                <c:pt idx="72">
                  <c:v>21.8611111111112</c:v>
                </c:pt>
                <c:pt idx="73">
                  <c:v>22.904761904761902</c:v>
                </c:pt>
                <c:pt idx="74">
                  <c:v>24.863636363636399</c:v>
                </c:pt>
                <c:pt idx="75">
                  <c:v>25.386363636363601</c:v>
                </c:pt>
                <c:pt idx="76">
                  <c:v>25.704545454545499</c:v>
                </c:pt>
                <c:pt idx="77">
                  <c:v>25.936363393610101</c:v>
                </c:pt>
                <c:pt idx="78">
                  <c:v>26.7681815407492</c:v>
                </c:pt>
                <c:pt idx="79">
                  <c:v>27.583333015441902</c:v>
                </c:pt>
                <c:pt idx="80">
                  <c:v>27.693181818181898</c:v>
                </c:pt>
                <c:pt idx="81">
                  <c:v>16.613636363636399</c:v>
                </c:pt>
                <c:pt idx="82">
                  <c:v>20.068181818181898</c:v>
                </c:pt>
                <c:pt idx="83">
                  <c:v>21.386363636363601</c:v>
                </c:pt>
                <c:pt idx="84">
                  <c:v>22.659090909090999</c:v>
                </c:pt>
                <c:pt idx="85">
                  <c:v>23.7045454545454</c:v>
                </c:pt>
                <c:pt idx="86">
                  <c:v>24.909090909090999</c:v>
                </c:pt>
                <c:pt idx="87">
                  <c:v>25.818181818181898</c:v>
                </c:pt>
                <c:pt idx="88">
                  <c:v>26.659090822393299</c:v>
                </c:pt>
                <c:pt idx="89">
                  <c:v>27.295454198663801</c:v>
                </c:pt>
                <c:pt idx="90">
                  <c:v>27.8454541293058</c:v>
                </c:pt>
                <c:pt idx="91">
                  <c:v>28.227272380481999</c:v>
                </c:pt>
                <c:pt idx="92">
                  <c:v>19.90625</c:v>
                </c:pt>
                <c:pt idx="93">
                  <c:v>20.375</c:v>
                </c:pt>
                <c:pt idx="94">
                  <c:v>21.90625</c:v>
                </c:pt>
                <c:pt idx="95">
                  <c:v>23.143749952316298</c:v>
                </c:pt>
                <c:pt idx="96">
                  <c:v>24.78125</c:v>
                </c:pt>
                <c:pt idx="97">
                  <c:v>25.59375</c:v>
                </c:pt>
                <c:pt idx="98">
                  <c:v>26.875</c:v>
                </c:pt>
                <c:pt idx="99">
                  <c:v>27.21875</c:v>
                </c:pt>
                <c:pt idx="100">
                  <c:v>27.9375</c:v>
                </c:pt>
                <c:pt idx="101">
                  <c:v>28.429411495433001</c:v>
                </c:pt>
                <c:pt idx="102">
                  <c:v>28.8437497615814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05E-41AE-B3AD-5022B9DA7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26975"/>
        <c:axId val="1910029887"/>
      </c:scatterChart>
      <c:valAx>
        <c:axId val="191002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9887"/>
        <c:crosses val="autoZero"/>
        <c:crossBetween val="midCat"/>
      </c:valAx>
      <c:valAx>
        <c:axId val="191002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Dominant 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69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'e)'!$A$2</c:f>
              <c:strCache>
                <c:ptCount val="1"/>
                <c:pt idx="0">
                  <c:v>P1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'e)'!$C$2:$C$13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15.583333333333334</c:v>
                </c:pt>
              </c:numCache>
            </c:numRef>
          </c:xVal>
          <c:yVal>
            <c:numRef>
              <c:f>'e)'!$I$2:$I$13</c:f>
              <c:numCache>
                <c:formatCode>0.00</c:formatCode>
                <c:ptCount val="12"/>
                <c:pt idx="0">
                  <c:v>17.11</c:v>
                </c:pt>
                <c:pt idx="1">
                  <c:v>21.1</c:v>
                </c:pt>
                <c:pt idx="2">
                  <c:v>25.08</c:v>
                </c:pt>
                <c:pt idx="3">
                  <c:v>27.06</c:v>
                </c:pt>
                <c:pt idx="4">
                  <c:v>29.34</c:v>
                </c:pt>
                <c:pt idx="5">
                  <c:v>31.04</c:v>
                </c:pt>
                <c:pt idx="6">
                  <c:v>32.31</c:v>
                </c:pt>
                <c:pt idx="7">
                  <c:v>34.770000000000003</c:v>
                </c:pt>
                <c:pt idx="8">
                  <c:v>36.85</c:v>
                </c:pt>
                <c:pt idx="9">
                  <c:v>38.42</c:v>
                </c:pt>
                <c:pt idx="10">
                  <c:v>39.46</c:v>
                </c:pt>
                <c:pt idx="11">
                  <c:v>41.18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74-4A84-A90D-A41BEEB660FA}"/>
            </c:ext>
          </c:extLst>
        </c:ser>
        <c:ser>
          <c:idx val="1"/>
          <c:order val="1"/>
          <c:tx>
            <c:strRef>
              <c:f>'e)'!$A$14</c:f>
              <c:strCache>
                <c:ptCount val="1"/>
                <c:pt idx="0">
                  <c:v>P2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'e)'!$C$14:$C$25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13.666666666666666</c:v>
                </c:pt>
                <c:pt idx="10">
                  <c:v>14.75</c:v>
                </c:pt>
                <c:pt idx="11">
                  <c:v>15.583333333333334</c:v>
                </c:pt>
              </c:numCache>
            </c:numRef>
          </c:xVal>
          <c:yVal>
            <c:numRef>
              <c:f>'e)'!$I$14:$I$25</c:f>
              <c:numCache>
                <c:formatCode>0.00</c:formatCode>
                <c:ptCount val="12"/>
                <c:pt idx="0">
                  <c:v>7.45</c:v>
                </c:pt>
                <c:pt idx="1">
                  <c:v>10.41</c:v>
                </c:pt>
                <c:pt idx="2">
                  <c:v>14.03</c:v>
                </c:pt>
                <c:pt idx="3">
                  <c:v>16.260000000000002</c:v>
                </c:pt>
                <c:pt idx="4">
                  <c:v>19.079999999999998</c:v>
                </c:pt>
                <c:pt idx="5">
                  <c:v>21.24</c:v>
                </c:pt>
                <c:pt idx="6">
                  <c:v>22.87</c:v>
                </c:pt>
                <c:pt idx="7">
                  <c:v>25.43</c:v>
                </c:pt>
                <c:pt idx="8">
                  <c:v>24.5</c:v>
                </c:pt>
                <c:pt idx="9">
                  <c:v>29.2</c:v>
                </c:pt>
                <c:pt idx="10">
                  <c:v>30.65</c:v>
                </c:pt>
                <c:pt idx="11">
                  <c:v>32.4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74-4A84-A90D-A41BEEB660FA}"/>
            </c:ext>
          </c:extLst>
        </c:ser>
        <c:ser>
          <c:idx val="2"/>
          <c:order val="2"/>
          <c:tx>
            <c:strRef>
              <c:f>'e)'!$A$26</c:f>
              <c:strCache>
                <c:ptCount val="1"/>
                <c:pt idx="0">
                  <c:v>P3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'e)'!$C$26:$C$37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</c:v>
                </c:pt>
              </c:numCache>
            </c:numRef>
          </c:xVal>
          <c:yVal>
            <c:numRef>
              <c:f>'e)'!$I$26:$I$37</c:f>
              <c:numCache>
                <c:formatCode>0.00</c:formatCode>
                <c:ptCount val="12"/>
                <c:pt idx="0">
                  <c:v>5.84</c:v>
                </c:pt>
                <c:pt idx="1">
                  <c:v>7.47</c:v>
                </c:pt>
                <c:pt idx="2">
                  <c:v>9.2100000000000009</c:v>
                </c:pt>
                <c:pt idx="3">
                  <c:v>10.73</c:v>
                </c:pt>
                <c:pt idx="4">
                  <c:v>12.25</c:v>
                </c:pt>
                <c:pt idx="5">
                  <c:v>13.24</c:v>
                </c:pt>
                <c:pt idx="6">
                  <c:v>14.18</c:v>
                </c:pt>
                <c:pt idx="7">
                  <c:v>16.45</c:v>
                </c:pt>
                <c:pt idx="8">
                  <c:v>15.6</c:v>
                </c:pt>
                <c:pt idx="9">
                  <c:v>19.23</c:v>
                </c:pt>
                <c:pt idx="10">
                  <c:v>19.88</c:v>
                </c:pt>
                <c:pt idx="11">
                  <c:v>21.09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74-4A84-A90D-A41BEEB660FA}"/>
            </c:ext>
          </c:extLst>
        </c:ser>
        <c:ser>
          <c:idx val="3"/>
          <c:order val="3"/>
          <c:tx>
            <c:strRef>
              <c:f>'e)'!$A$38</c:f>
              <c:strCache>
                <c:ptCount val="1"/>
                <c:pt idx="0">
                  <c:v>P4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'e)'!$C$38:$C$49</c:f>
              <c:numCache>
                <c:formatCode>0.0</c:formatCode>
                <c:ptCount val="12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</c:v>
                </c:pt>
              </c:numCache>
            </c:numRef>
          </c:xVal>
          <c:yVal>
            <c:numRef>
              <c:f>'e)'!$I$38:$I$49</c:f>
              <c:numCache>
                <c:formatCode>0.00</c:formatCode>
                <c:ptCount val="12"/>
                <c:pt idx="0">
                  <c:v>3.92</c:v>
                </c:pt>
                <c:pt idx="1">
                  <c:v>5.2</c:v>
                </c:pt>
                <c:pt idx="2">
                  <c:v>7.03</c:v>
                </c:pt>
                <c:pt idx="3">
                  <c:v>8.44</c:v>
                </c:pt>
                <c:pt idx="4">
                  <c:v>10.11</c:v>
                </c:pt>
                <c:pt idx="5">
                  <c:v>11.07</c:v>
                </c:pt>
                <c:pt idx="6">
                  <c:v>12.1</c:v>
                </c:pt>
                <c:pt idx="7">
                  <c:v>13.88</c:v>
                </c:pt>
                <c:pt idx="8">
                  <c:v>13.45</c:v>
                </c:pt>
                <c:pt idx="9">
                  <c:v>15.53</c:v>
                </c:pt>
                <c:pt idx="10">
                  <c:v>15.94</c:v>
                </c:pt>
                <c:pt idx="11">
                  <c:v>16.46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74-4A84-A90D-A41BEEB660FA}"/>
            </c:ext>
          </c:extLst>
        </c:ser>
        <c:ser>
          <c:idx val="4"/>
          <c:order val="4"/>
          <c:tx>
            <c:strRef>
              <c:f>'e)'!$A$50</c:f>
              <c:strCache>
                <c:ptCount val="1"/>
                <c:pt idx="0">
                  <c:v>P5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'e)'!$C$50:$C$60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'e)'!$I$50:$I$60</c:f>
              <c:numCache>
                <c:formatCode>0.00</c:formatCode>
                <c:ptCount val="11"/>
                <c:pt idx="0">
                  <c:v>11.7525</c:v>
                </c:pt>
                <c:pt idx="1">
                  <c:v>13.738099999999999</c:v>
                </c:pt>
                <c:pt idx="2">
                  <c:v>15.285</c:v>
                </c:pt>
                <c:pt idx="3">
                  <c:v>16.896899999999999</c:v>
                </c:pt>
                <c:pt idx="4">
                  <c:v>18.758099999999999</c:v>
                </c:pt>
                <c:pt idx="5">
                  <c:v>20.496300000000002</c:v>
                </c:pt>
                <c:pt idx="6">
                  <c:v>22.3812</c:v>
                </c:pt>
                <c:pt idx="7">
                  <c:v>22.6313</c:v>
                </c:pt>
                <c:pt idx="8">
                  <c:v>23.5381</c:v>
                </c:pt>
                <c:pt idx="9">
                  <c:v>24.203099999999999</c:v>
                </c:pt>
                <c:pt idx="10">
                  <c:v>24.570599999999999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B74-4A84-A90D-A41BEEB660FA}"/>
            </c:ext>
          </c:extLst>
        </c:ser>
        <c:ser>
          <c:idx val="6"/>
          <c:order val="5"/>
          <c:tx>
            <c:strRef>
              <c:f>'e)'!$A$61</c:f>
              <c:strCache>
                <c:ptCount val="1"/>
                <c:pt idx="0">
                  <c:v>P6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'e)'!$C$61:$C$71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'e)'!$I$61:$I$71</c:f>
              <c:numCache>
                <c:formatCode>0.00</c:formatCode>
                <c:ptCount val="11"/>
                <c:pt idx="0">
                  <c:v>12.5739</c:v>
                </c:pt>
                <c:pt idx="1">
                  <c:v>14.510899999999999</c:v>
                </c:pt>
                <c:pt idx="2">
                  <c:v>16.036200000000001</c:v>
                </c:pt>
                <c:pt idx="3">
                  <c:v>17.773299999999999</c:v>
                </c:pt>
                <c:pt idx="4">
                  <c:v>19.691500000000001</c:v>
                </c:pt>
                <c:pt idx="5">
                  <c:v>21.9648</c:v>
                </c:pt>
                <c:pt idx="6">
                  <c:v>23.6493</c:v>
                </c:pt>
                <c:pt idx="7">
                  <c:v>23.768799999999999</c:v>
                </c:pt>
                <c:pt idx="8">
                  <c:v>24.261399999999998</c:v>
                </c:pt>
                <c:pt idx="9">
                  <c:v>24.9955</c:v>
                </c:pt>
                <c:pt idx="10">
                  <c:v>25.422599999999999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B74-4A84-A90D-A41BEEB660FA}"/>
            </c:ext>
          </c:extLst>
        </c:ser>
        <c:ser>
          <c:idx val="5"/>
          <c:order val="6"/>
          <c:tx>
            <c:strRef>
              <c:f>'e)'!$A$72</c:f>
              <c:strCache>
                <c:ptCount val="1"/>
                <c:pt idx="0">
                  <c:v>P7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'e)'!$C$72:$C$82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'e)'!$I$72:$I$82</c:f>
              <c:numCache>
                <c:formatCode>0.00</c:formatCode>
                <c:ptCount val="11"/>
                <c:pt idx="0">
                  <c:v>15.2181</c:v>
                </c:pt>
                <c:pt idx="1">
                  <c:v>17.269400000000001</c:v>
                </c:pt>
                <c:pt idx="2">
                  <c:v>18.817599999999999</c:v>
                </c:pt>
                <c:pt idx="3">
                  <c:v>20.5671</c:v>
                </c:pt>
                <c:pt idx="4">
                  <c:v>22.723099999999999</c:v>
                </c:pt>
                <c:pt idx="5">
                  <c:v>24.549499999999998</c:v>
                </c:pt>
                <c:pt idx="6">
                  <c:v>26.5639</c:v>
                </c:pt>
                <c:pt idx="7">
                  <c:v>26.8569</c:v>
                </c:pt>
                <c:pt idx="8">
                  <c:v>27.3856</c:v>
                </c:pt>
                <c:pt idx="9">
                  <c:v>28.536100000000001</c:v>
                </c:pt>
                <c:pt idx="10">
                  <c:v>28.9741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B74-4A84-A90D-A41BEEB660FA}"/>
            </c:ext>
          </c:extLst>
        </c:ser>
        <c:ser>
          <c:idx val="7"/>
          <c:order val="7"/>
          <c:tx>
            <c:strRef>
              <c:f>'e)'!$A$83</c:f>
              <c:strCache>
                <c:ptCount val="1"/>
                <c:pt idx="0">
                  <c:v>P8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'e)'!$C$83:$C$93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'e)'!$I$83:$I$93</c:f>
              <c:numCache>
                <c:formatCode>0.00</c:formatCode>
                <c:ptCount val="11"/>
                <c:pt idx="0">
                  <c:v>16.6556</c:v>
                </c:pt>
                <c:pt idx="1">
                  <c:v>18.8093</c:v>
                </c:pt>
                <c:pt idx="2">
                  <c:v>20.522200000000002</c:v>
                </c:pt>
                <c:pt idx="3">
                  <c:v>22.426400000000001</c:v>
                </c:pt>
                <c:pt idx="4">
                  <c:v>24.870799999999999</c:v>
                </c:pt>
                <c:pt idx="5">
                  <c:v>26.7912</c:v>
                </c:pt>
                <c:pt idx="6">
                  <c:v>28.262</c:v>
                </c:pt>
                <c:pt idx="7">
                  <c:v>29.351900000000001</c:v>
                </c:pt>
                <c:pt idx="8">
                  <c:v>29.838000000000001</c:v>
                </c:pt>
                <c:pt idx="9">
                  <c:v>31.200900000000001</c:v>
                </c:pt>
                <c:pt idx="10">
                  <c:v>31.3505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B74-4A84-A90D-A41BEEB660FA}"/>
            </c:ext>
          </c:extLst>
        </c:ser>
        <c:ser>
          <c:idx val="8"/>
          <c:order val="8"/>
          <c:tx>
            <c:strRef>
              <c:f>'e)'!$A$94</c:f>
              <c:strCache>
                <c:ptCount val="1"/>
                <c:pt idx="0">
                  <c:v>P9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'e)'!$C$94:$C$104</c:f>
              <c:numCache>
                <c:formatCode>0.0</c:formatCode>
                <c:ptCount val="11"/>
                <c:pt idx="0">
                  <c:v>7.8</c:v>
                </c:pt>
                <c:pt idx="1">
                  <c:v>9</c:v>
                </c:pt>
                <c:pt idx="2">
                  <c:v>9.9</c:v>
                </c:pt>
                <c:pt idx="3">
                  <c:v>10.8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15.8</c:v>
                </c:pt>
                <c:pt idx="9">
                  <c:v>16.899999999999999</c:v>
                </c:pt>
                <c:pt idx="10">
                  <c:v>17.899999999999999</c:v>
                </c:pt>
              </c:numCache>
            </c:numRef>
          </c:xVal>
          <c:yVal>
            <c:numRef>
              <c:f>'e)'!$I$94:$I$104</c:f>
              <c:numCache>
                <c:formatCode>0.00</c:formatCode>
                <c:ptCount val="11"/>
                <c:pt idx="0">
                  <c:v>20.095300000000002</c:v>
                </c:pt>
                <c:pt idx="1">
                  <c:v>22.4785</c:v>
                </c:pt>
                <c:pt idx="2">
                  <c:v>24.3902</c:v>
                </c:pt>
                <c:pt idx="3">
                  <c:v>26.759499999999999</c:v>
                </c:pt>
                <c:pt idx="4">
                  <c:v>29.416699999999999</c:v>
                </c:pt>
                <c:pt idx="5">
                  <c:v>31.065000000000001</c:v>
                </c:pt>
                <c:pt idx="6">
                  <c:v>33.005099999999999</c:v>
                </c:pt>
                <c:pt idx="7">
                  <c:v>33.631300000000003</c:v>
                </c:pt>
                <c:pt idx="8">
                  <c:v>34.447600000000001</c:v>
                </c:pt>
                <c:pt idx="9">
                  <c:v>35.097200000000001</c:v>
                </c:pt>
                <c:pt idx="10">
                  <c:v>35.916699999999999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B74-4A84-A90D-A41BEEB660FA}"/>
            </c:ext>
          </c:extLst>
        </c:ser>
        <c:ser>
          <c:idx val="9"/>
          <c:order val="9"/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'e)'!$C$2:$C$104</c:f>
              <c:numCache>
                <c:formatCode>0.0</c:formatCode>
                <c:ptCount val="103"/>
                <c:pt idx="0">
                  <c:v>4.75</c:v>
                </c:pt>
                <c:pt idx="1">
                  <c:v>5.666666666666667</c:v>
                </c:pt>
                <c:pt idx="2">
                  <c:v>6.833333333333333</c:v>
                </c:pt>
                <c:pt idx="3">
                  <c:v>7.583333333333333</c:v>
                </c:pt>
                <c:pt idx="4">
                  <c:v>8.6666666666666661</c:v>
                </c:pt>
                <c:pt idx="5">
                  <c:v>9.5</c:v>
                </c:pt>
                <c:pt idx="6">
                  <c:v>10.5</c:v>
                </c:pt>
                <c:pt idx="7">
                  <c:v>11.583333333333334</c:v>
                </c:pt>
                <c:pt idx="8">
                  <c:v>12.583333333333334</c:v>
                </c:pt>
                <c:pt idx="9">
                  <c:v>13.75</c:v>
                </c:pt>
                <c:pt idx="10">
                  <c:v>14.75</c:v>
                </c:pt>
                <c:pt idx="11">
                  <c:v>15.583333333333334</c:v>
                </c:pt>
                <c:pt idx="12">
                  <c:v>4.75</c:v>
                </c:pt>
                <c:pt idx="13">
                  <c:v>5.666666666666667</c:v>
                </c:pt>
                <c:pt idx="14">
                  <c:v>6.833333333333333</c:v>
                </c:pt>
                <c:pt idx="15">
                  <c:v>7.583333333333333</c:v>
                </c:pt>
                <c:pt idx="16">
                  <c:v>8.6666666666666661</c:v>
                </c:pt>
                <c:pt idx="17">
                  <c:v>9.5</c:v>
                </c:pt>
                <c:pt idx="18">
                  <c:v>10.5</c:v>
                </c:pt>
                <c:pt idx="19">
                  <c:v>11.583333333333334</c:v>
                </c:pt>
                <c:pt idx="20">
                  <c:v>12.583333333333334</c:v>
                </c:pt>
                <c:pt idx="21">
                  <c:v>13.666666666666666</c:v>
                </c:pt>
                <c:pt idx="22">
                  <c:v>14.75</c:v>
                </c:pt>
                <c:pt idx="23">
                  <c:v>15.583333333333334</c:v>
                </c:pt>
                <c:pt idx="24">
                  <c:v>4.75</c:v>
                </c:pt>
                <c:pt idx="25">
                  <c:v>5.666666666666667</c:v>
                </c:pt>
                <c:pt idx="26">
                  <c:v>6.833333333333333</c:v>
                </c:pt>
                <c:pt idx="27">
                  <c:v>7.583333333333333</c:v>
                </c:pt>
                <c:pt idx="28">
                  <c:v>8.6666666666666661</c:v>
                </c:pt>
                <c:pt idx="29">
                  <c:v>9.5</c:v>
                </c:pt>
                <c:pt idx="30">
                  <c:v>10.5</c:v>
                </c:pt>
                <c:pt idx="31">
                  <c:v>11.583333333333334</c:v>
                </c:pt>
                <c:pt idx="32">
                  <c:v>12.583333333333334</c:v>
                </c:pt>
                <c:pt idx="33">
                  <c:v>13.75</c:v>
                </c:pt>
                <c:pt idx="34">
                  <c:v>14.75</c:v>
                </c:pt>
                <c:pt idx="35">
                  <c:v>15.5</c:v>
                </c:pt>
                <c:pt idx="36">
                  <c:v>4.75</c:v>
                </c:pt>
                <c:pt idx="37">
                  <c:v>5.666666666666667</c:v>
                </c:pt>
                <c:pt idx="38">
                  <c:v>6.833333333333333</c:v>
                </c:pt>
                <c:pt idx="39">
                  <c:v>7.583333333333333</c:v>
                </c:pt>
                <c:pt idx="40">
                  <c:v>8.6666666666666661</c:v>
                </c:pt>
                <c:pt idx="41">
                  <c:v>9.5</c:v>
                </c:pt>
                <c:pt idx="42">
                  <c:v>10.5</c:v>
                </c:pt>
                <c:pt idx="43">
                  <c:v>11.583333333333334</c:v>
                </c:pt>
                <c:pt idx="44">
                  <c:v>12.583333333333334</c:v>
                </c:pt>
                <c:pt idx="45">
                  <c:v>13.75</c:v>
                </c:pt>
                <c:pt idx="46">
                  <c:v>14.75</c:v>
                </c:pt>
                <c:pt idx="47">
                  <c:v>15.5</c:v>
                </c:pt>
                <c:pt idx="48">
                  <c:v>7.8</c:v>
                </c:pt>
                <c:pt idx="49">
                  <c:v>9</c:v>
                </c:pt>
                <c:pt idx="50">
                  <c:v>9.9</c:v>
                </c:pt>
                <c:pt idx="51">
                  <c:v>10.8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15.8</c:v>
                </c:pt>
                <c:pt idx="57">
                  <c:v>16.899999999999999</c:v>
                </c:pt>
                <c:pt idx="58">
                  <c:v>17.899999999999999</c:v>
                </c:pt>
                <c:pt idx="59">
                  <c:v>7.8</c:v>
                </c:pt>
                <c:pt idx="60">
                  <c:v>9</c:v>
                </c:pt>
                <c:pt idx="61">
                  <c:v>9.9</c:v>
                </c:pt>
                <c:pt idx="62">
                  <c:v>10.8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15.8</c:v>
                </c:pt>
                <c:pt idx="68">
                  <c:v>16.899999999999999</c:v>
                </c:pt>
                <c:pt idx="69">
                  <c:v>17.899999999999999</c:v>
                </c:pt>
                <c:pt idx="70">
                  <c:v>7.8</c:v>
                </c:pt>
                <c:pt idx="71">
                  <c:v>9</c:v>
                </c:pt>
                <c:pt idx="72">
                  <c:v>9.9</c:v>
                </c:pt>
                <c:pt idx="73">
                  <c:v>10.8</c:v>
                </c:pt>
                <c:pt idx="74">
                  <c:v>12</c:v>
                </c:pt>
                <c:pt idx="75">
                  <c:v>13</c:v>
                </c:pt>
                <c:pt idx="76">
                  <c:v>14</c:v>
                </c:pt>
                <c:pt idx="77">
                  <c:v>15</c:v>
                </c:pt>
                <c:pt idx="78">
                  <c:v>15.8</c:v>
                </c:pt>
                <c:pt idx="79">
                  <c:v>16.899999999999999</c:v>
                </c:pt>
                <c:pt idx="80">
                  <c:v>17.899999999999999</c:v>
                </c:pt>
                <c:pt idx="81">
                  <c:v>7.8</c:v>
                </c:pt>
                <c:pt idx="82">
                  <c:v>9</c:v>
                </c:pt>
                <c:pt idx="83">
                  <c:v>9.9</c:v>
                </c:pt>
                <c:pt idx="84">
                  <c:v>10.8</c:v>
                </c:pt>
                <c:pt idx="85">
                  <c:v>12</c:v>
                </c:pt>
                <c:pt idx="86">
                  <c:v>13</c:v>
                </c:pt>
                <c:pt idx="87">
                  <c:v>14</c:v>
                </c:pt>
                <c:pt idx="88">
                  <c:v>15</c:v>
                </c:pt>
                <c:pt idx="89">
                  <c:v>15.8</c:v>
                </c:pt>
                <c:pt idx="90">
                  <c:v>16.899999999999999</c:v>
                </c:pt>
                <c:pt idx="91">
                  <c:v>17.899999999999999</c:v>
                </c:pt>
                <c:pt idx="92">
                  <c:v>7.8</c:v>
                </c:pt>
                <c:pt idx="93">
                  <c:v>9</c:v>
                </c:pt>
                <c:pt idx="94">
                  <c:v>9.9</c:v>
                </c:pt>
                <c:pt idx="95">
                  <c:v>10.8</c:v>
                </c:pt>
                <c:pt idx="96">
                  <c:v>12</c:v>
                </c:pt>
                <c:pt idx="97">
                  <c:v>13</c:v>
                </c:pt>
                <c:pt idx="98">
                  <c:v>14</c:v>
                </c:pt>
                <c:pt idx="99">
                  <c:v>15</c:v>
                </c:pt>
                <c:pt idx="100">
                  <c:v>15.8</c:v>
                </c:pt>
                <c:pt idx="101">
                  <c:v>16.899999999999999</c:v>
                </c:pt>
                <c:pt idx="102">
                  <c:v>17.899999999999999</c:v>
                </c:pt>
              </c:numCache>
            </c:numRef>
          </c:xVal>
          <c:yVal>
            <c:numRef>
              <c:f>'e)'!$N$2:$N$104</c:f>
              <c:numCache>
                <c:formatCode>General</c:formatCode>
                <c:ptCount val="103"/>
                <c:pt idx="0">
                  <c:v>17.768476938015432</c:v>
                </c:pt>
                <c:pt idx="1">
                  <c:v>22.435472830028889</c:v>
                </c:pt>
                <c:pt idx="2">
                  <c:v>26.679595255630769</c:v>
                </c:pt>
                <c:pt idx="3">
                  <c:v>28.511324260953661</c:v>
                </c:pt>
                <c:pt idx="4">
                  <c:v>30.804949158202305</c:v>
                </c:pt>
                <c:pt idx="5">
                  <c:v>31.588433644091371</c:v>
                </c:pt>
                <c:pt idx="6">
                  <c:v>33.120653586444007</c:v>
                </c:pt>
                <c:pt idx="7">
                  <c:v>33.99440665985383</c:v>
                </c:pt>
                <c:pt idx="8">
                  <c:v>35.548223285649456</c:v>
                </c:pt>
                <c:pt idx="9">
                  <c:v>37.372360891880113</c:v>
                </c:pt>
                <c:pt idx="10">
                  <c:v>38.032027272501878</c:v>
                </c:pt>
                <c:pt idx="11">
                  <c:v>38.362297562847004</c:v>
                </c:pt>
                <c:pt idx="12">
                  <c:v>6.3936245000297713</c:v>
                </c:pt>
                <c:pt idx="13">
                  <c:v>9.5856981343820831</c:v>
                </c:pt>
                <c:pt idx="14">
                  <c:v>13.442586655316994</c:v>
                </c:pt>
                <c:pt idx="15">
                  <c:v>16.490356056080067</c:v>
                </c:pt>
                <c:pt idx="16">
                  <c:v>19.295591484946947</c:v>
                </c:pt>
                <c:pt idx="17">
                  <c:v>21.396730205102973</c:v>
                </c:pt>
                <c:pt idx="18">
                  <c:v>23.628346936396525</c:v>
                </c:pt>
                <c:pt idx="19">
                  <c:v>25.069489656472957</c:v>
                </c:pt>
                <c:pt idx="20">
                  <c:v>27.089641889468322</c:v>
                </c:pt>
                <c:pt idx="21">
                  <c:v>26.099817278267857</c:v>
                </c:pt>
                <c:pt idx="22">
                  <c:v>30.274898229084329</c:v>
                </c:pt>
                <c:pt idx="23">
                  <c:v>30.9729208623557</c:v>
                </c:pt>
                <c:pt idx="24">
                  <c:v>5.0974781186138314</c:v>
                </c:pt>
                <c:pt idx="25">
                  <c:v>7.2574115890289663</c:v>
                </c:pt>
                <c:pt idx="26">
                  <c:v>9.3920185711876272</c:v>
                </c:pt>
                <c:pt idx="27">
                  <c:v>10.617080170947064</c:v>
                </c:pt>
                <c:pt idx="28">
                  <c:v>12.673594016842751</c:v>
                </c:pt>
                <c:pt idx="29">
                  <c:v>13.788394461539605</c:v>
                </c:pt>
                <c:pt idx="30">
                  <c:v>14.917944476338356</c:v>
                </c:pt>
                <c:pt idx="31">
                  <c:v>15.83950740441473</c:v>
                </c:pt>
                <c:pt idx="32">
                  <c:v>17.992801166215379</c:v>
                </c:pt>
                <c:pt idx="33">
                  <c:v>17.104408174476642</c:v>
                </c:pt>
                <c:pt idx="34">
                  <c:v>20.553308171238392</c:v>
                </c:pt>
                <c:pt idx="35">
                  <c:v>20.784215925068416</c:v>
                </c:pt>
                <c:pt idx="36">
                  <c:v>2.8116084203242417</c:v>
                </c:pt>
                <c:pt idx="37">
                  <c:v>4.4585454062419823</c:v>
                </c:pt>
                <c:pt idx="38">
                  <c:v>6.1662217298121398</c:v>
                </c:pt>
                <c:pt idx="39">
                  <c:v>7.8369623047370593</c:v>
                </c:pt>
                <c:pt idx="40">
                  <c:v>9.7729686285383881</c:v>
                </c:pt>
                <c:pt idx="41">
                  <c:v>11.250934051539998</c:v>
                </c:pt>
                <c:pt idx="42">
                  <c:v>12.381579804011047</c:v>
                </c:pt>
                <c:pt idx="43">
                  <c:v>13.460171962736416</c:v>
                </c:pt>
                <c:pt idx="44">
                  <c:v>15.181050717118191</c:v>
                </c:pt>
                <c:pt idx="45">
                  <c:v>14.727961296261682</c:v>
                </c:pt>
                <c:pt idx="46">
                  <c:v>16.682225221053265</c:v>
                </c:pt>
                <c:pt idx="47">
                  <c:v>16.757799138213173</c:v>
                </c:pt>
                <c:pt idx="48">
                  <c:v>11.184573555450422</c:v>
                </c:pt>
                <c:pt idx="49">
                  <c:v>14.014479552300005</c:v>
                </c:pt>
                <c:pt idx="50">
                  <c:v>15.49927434000233</c:v>
                </c:pt>
                <c:pt idx="51">
                  <c:v>16.975989799078384</c:v>
                </c:pt>
                <c:pt idx="52">
                  <c:v>18.933422029130483</c:v>
                </c:pt>
                <c:pt idx="53">
                  <c:v>20.348535540083365</c:v>
                </c:pt>
                <c:pt idx="54">
                  <c:v>21.946388194452098</c:v>
                </c:pt>
                <c:pt idx="55">
                  <c:v>23.669763008285173</c:v>
                </c:pt>
                <c:pt idx="56">
                  <c:v>23.523404637888873</c:v>
                </c:pt>
                <c:pt idx="57">
                  <c:v>24.733764210924289</c:v>
                </c:pt>
                <c:pt idx="58">
                  <c:v>25.159016817857413</c:v>
                </c:pt>
                <c:pt idx="59">
                  <c:v>12.128340129535344</c:v>
                </c:pt>
                <c:pt idx="60">
                  <c:v>15.021881671415976</c:v>
                </c:pt>
                <c:pt idx="61">
                  <c:v>16.378325510851436</c:v>
                </c:pt>
                <c:pt idx="62">
                  <c:v>17.80161049255976</c:v>
                </c:pt>
                <c:pt idx="63">
                  <c:v>19.882168125977923</c:v>
                </c:pt>
                <c:pt idx="64">
                  <c:v>21.311512794601388</c:v>
                </c:pt>
                <c:pt idx="65">
                  <c:v>23.41237495864765</c:v>
                </c:pt>
                <c:pt idx="66">
                  <c:v>24.901061656968622</c:v>
                </c:pt>
                <c:pt idx="67">
                  <c:v>24.611456998940231</c:v>
                </c:pt>
                <c:pt idx="68">
                  <c:v>25.427073061363213</c:v>
                </c:pt>
                <c:pt idx="69">
                  <c:v>25.907214799003686</c:v>
                </c:pt>
                <c:pt idx="70">
                  <c:v>15.339702676778652</c:v>
                </c:pt>
                <c:pt idx="71">
                  <c:v>18.1817773469317</c:v>
                </c:pt>
                <c:pt idx="72">
                  <c:v>19.438621965686139</c:v>
                </c:pt>
                <c:pt idx="73">
                  <c:v>20.784699343381909</c:v>
                </c:pt>
                <c:pt idx="74">
                  <c:v>22.831237731351056</c:v>
                </c:pt>
                <c:pt idx="75">
                  <c:v>24.358901730809713</c:v>
                </c:pt>
                <c:pt idx="76">
                  <c:v>25.927073065145624</c:v>
                </c:pt>
                <c:pt idx="77">
                  <c:v>27.659219342689298</c:v>
                </c:pt>
                <c:pt idx="78">
                  <c:v>27.490664423128813</c:v>
                </c:pt>
                <c:pt idx="79">
                  <c:v>28.352771155333439</c:v>
                </c:pt>
                <c:pt idx="80">
                  <c:v>29.165332407574578</c:v>
                </c:pt>
                <c:pt idx="81">
                  <c:v>16.753824294464117</c:v>
                </c:pt>
                <c:pt idx="82">
                  <c:v>19.847759261285919</c:v>
                </c:pt>
                <c:pt idx="83">
                  <c:v>21.096094762704674</c:v>
                </c:pt>
                <c:pt idx="84">
                  <c:v>22.55769990931045</c:v>
                </c:pt>
                <c:pt idx="85">
                  <c:v>24.733317641085009</c:v>
                </c:pt>
                <c:pt idx="86">
                  <c:v>26.44745292010855</c:v>
                </c:pt>
                <c:pt idx="87">
                  <c:v>28.044102542850169</c:v>
                </c:pt>
                <c:pt idx="88">
                  <c:v>29.2224087336633</c:v>
                </c:pt>
                <c:pt idx="89">
                  <c:v>29.741836226391918</c:v>
                </c:pt>
                <c:pt idx="90">
                  <c:v>30.575238972678466</c:v>
                </c:pt>
                <c:pt idx="91">
                  <c:v>31.531477611903398</c:v>
                </c:pt>
                <c:pt idx="92">
                  <c:v>20.581971076334948</c:v>
                </c:pt>
                <c:pt idx="93">
                  <c:v>23.694465253904987</c:v>
                </c:pt>
                <c:pt idx="94">
                  <c:v>24.907892614454511</c:v>
                </c:pt>
                <c:pt idx="95">
                  <c:v>26.436300966700628</c:v>
                </c:pt>
                <c:pt idx="96">
                  <c:v>28.993416586753259</c:v>
                </c:pt>
                <c:pt idx="97">
                  <c:v>30.692191312137073</c:v>
                </c:pt>
                <c:pt idx="98">
                  <c:v>31.928711017471517</c:v>
                </c:pt>
                <c:pt idx="99">
                  <c:v>33.43175410022932</c:v>
                </c:pt>
                <c:pt idx="100">
                  <c:v>33.459868352983598</c:v>
                </c:pt>
                <c:pt idx="101">
                  <c:v>34.591550154498037</c:v>
                </c:pt>
                <c:pt idx="102">
                  <c:v>34.869402363059059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B74-4A84-A90D-A41BEEB6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26975"/>
        <c:axId val="1910029887"/>
      </c:scatterChart>
      <c:valAx>
        <c:axId val="191002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9887"/>
        <c:crosses val="autoZero"/>
        <c:crossBetween val="midCat"/>
      </c:valAx>
      <c:valAx>
        <c:axId val="191002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Dominant 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02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590549</xdr:colOff>
      <xdr:row>2</xdr:row>
      <xdr:rowOff>9525</xdr:rowOff>
    </xdr:from>
    <xdr:to>
      <xdr:col>16</xdr:col>
      <xdr:colOff>600074</xdr:colOff>
      <xdr:row>22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</xdr:colOff>
      <xdr:row>2</xdr:row>
      <xdr:rowOff>9525</xdr:rowOff>
    </xdr:from>
    <xdr:to>
      <xdr:col>20</xdr:col>
      <xdr:colOff>19049</xdr:colOff>
      <xdr:row>22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609599</xdr:colOff>
      <xdr:row>3</xdr:row>
      <xdr:rowOff>9525</xdr:rowOff>
    </xdr:from>
    <xdr:to>
      <xdr:col>22</xdr:col>
      <xdr:colOff>9524</xdr:colOff>
      <xdr:row>23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609599</xdr:colOff>
      <xdr:row>3</xdr:row>
      <xdr:rowOff>9525</xdr:rowOff>
    </xdr:from>
    <xdr:to>
      <xdr:col>24</xdr:col>
      <xdr:colOff>9524</xdr:colOff>
      <xdr:row>27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609599</xdr:colOff>
      <xdr:row>3</xdr:row>
      <xdr:rowOff>9525</xdr:rowOff>
    </xdr:from>
    <xdr:to>
      <xdr:col>26</xdr:col>
      <xdr:colOff>9524</xdr:colOff>
      <xdr:row>23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2" max="3" width="9.140625" style="1"/>
    <col min="4" max="4" width="9.140625" style="6"/>
    <col min="5" max="8" width="9.140625" style="4"/>
  </cols>
  <sheetData>
    <row r="1" spans="1:8" x14ac:dyDescent="0.25">
      <c r="A1" t="s">
        <v>6</v>
      </c>
      <c r="B1" s="1" t="s">
        <v>32</v>
      </c>
      <c r="C1" s="1" t="s">
        <v>2</v>
      </c>
      <c r="D1" s="6" t="s">
        <v>0</v>
      </c>
      <c r="E1" s="4" t="s">
        <v>1</v>
      </c>
      <c r="F1" s="4" t="s">
        <v>3</v>
      </c>
      <c r="G1" s="4" t="s">
        <v>4</v>
      </c>
      <c r="H1" s="4" t="s">
        <v>5</v>
      </c>
    </row>
    <row r="2" spans="1:8" x14ac:dyDescent="0.25">
      <c r="A2" t="s">
        <v>7</v>
      </c>
      <c r="B2" s="1">
        <v>4.083333333333333</v>
      </c>
      <c r="C2" s="1">
        <v>15.12</v>
      </c>
      <c r="D2" s="6">
        <v>1125</v>
      </c>
      <c r="E2" s="4">
        <v>13.3</v>
      </c>
      <c r="F2" s="4">
        <v>17.899999999999999</v>
      </c>
      <c r="G2" s="4">
        <v>12.27</v>
      </c>
      <c r="H2" s="4">
        <v>77.72</v>
      </c>
    </row>
    <row r="3" spans="1:8" x14ac:dyDescent="0.25">
      <c r="A3" t="s">
        <v>7</v>
      </c>
      <c r="B3" s="1">
        <v>4.75</v>
      </c>
      <c r="C3" s="1">
        <v>17.760000000000002</v>
      </c>
      <c r="D3" s="6">
        <v>1125</v>
      </c>
      <c r="E3" s="4">
        <v>17.11</v>
      </c>
      <c r="F3" s="4">
        <v>20.239999999999998</v>
      </c>
      <c r="G3" s="4">
        <v>13.92</v>
      </c>
      <c r="H3" s="4">
        <v>117.06</v>
      </c>
    </row>
    <row r="4" spans="1:8" x14ac:dyDescent="0.25">
      <c r="A4" t="s">
        <v>7</v>
      </c>
      <c r="B4" s="1">
        <v>5.666666666666667</v>
      </c>
      <c r="C4" s="1">
        <v>19.78</v>
      </c>
      <c r="D4" s="6">
        <v>1114</v>
      </c>
      <c r="E4" s="4">
        <v>21.1</v>
      </c>
      <c r="F4" s="4">
        <v>22.65</v>
      </c>
      <c r="G4" s="4">
        <v>15.53</v>
      </c>
      <c r="H4" s="4">
        <v>158.49</v>
      </c>
    </row>
    <row r="5" spans="1:8" x14ac:dyDescent="0.25">
      <c r="A5" t="s">
        <v>7</v>
      </c>
      <c r="B5" s="1">
        <v>6.833333333333333</v>
      </c>
      <c r="C5" s="1">
        <v>20.56</v>
      </c>
      <c r="D5" s="6">
        <v>1114</v>
      </c>
      <c r="E5" s="4">
        <v>25.08</v>
      </c>
      <c r="F5" s="4">
        <v>25.03</v>
      </c>
      <c r="G5" s="4">
        <v>16.93</v>
      </c>
      <c r="H5" s="4">
        <v>196.73</v>
      </c>
    </row>
    <row r="6" spans="1:8" x14ac:dyDescent="0.25">
      <c r="A6" t="s">
        <v>7</v>
      </c>
      <c r="B6" s="1">
        <v>7.583333333333333</v>
      </c>
      <c r="C6" s="1">
        <v>22.94</v>
      </c>
      <c r="D6" s="6">
        <v>1114</v>
      </c>
      <c r="E6" s="4">
        <v>27.06</v>
      </c>
      <c r="F6" s="4">
        <v>25.96</v>
      </c>
      <c r="G6" s="4">
        <v>17.59</v>
      </c>
      <c r="H6" s="4">
        <v>233.37</v>
      </c>
    </row>
    <row r="7" spans="1:8" x14ac:dyDescent="0.25">
      <c r="A7" t="s">
        <v>7</v>
      </c>
      <c r="B7" s="1">
        <v>8.6666666666666661</v>
      </c>
      <c r="C7" s="1">
        <v>23.22</v>
      </c>
      <c r="D7" s="6">
        <v>1114</v>
      </c>
      <c r="E7" s="4">
        <v>29.34</v>
      </c>
      <c r="F7" s="4">
        <v>26.9</v>
      </c>
      <c r="G7" s="4">
        <v>18.309999999999999</v>
      </c>
      <c r="H7" s="4">
        <v>260.81</v>
      </c>
    </row>
    <row r="8" spans="1:8" x14ac:dyDescent="0.25">
      <c r="A8" t="s">
        <v>7</v>
      </c>
      <c r="B8" s="1">
        <v>9.5</v>
      </c>
      <c r="C8" s="1">
        <v>24.28</v>
      </c>
      <c r="D8" s="6">
        <v>1114</v>
      </c>
      <c r="E8" s="4">
        <v>31.04</v>
      </c>
      <c r="F8" s="4">
        <v>27.81</v>
      </c>
      <c r="G8" s="4">
        <v>18.84</v>
      </c>
      <c r="H8" s="4">
        <v>297.91000000000003</v>
      </c>
    </row>
    <row r="9" spans="1:8" x14ac:dyDescent="0.25">
      <c r="A9" t="s">
        <v>7</v>
      </c>
      <c r="B9" s="1">
        <v>10.5</v>
      </c>
      <c r="C9" s="1">
        <v>24.44</v>
      </c>
      <c r="D9" s="6">
        <v>1114</v>
      </c>
      <c r="E9" s="4">
        <v>32.31</v>
      </c>
      <c r="F9" s="4">
        <v>28.31</v>
      </c>
      <c r="G9" s="4">
        <v>19.22</v>
      </c>
      <c r="H9" s="4">
        <v>324.82</v>
      </c>
    </row>
    <row r="10" spans="1:8" x14ac:dyDescent="0.25">
      <c r="A10" t="s">
        <v>7</v>
      </c>
      <c r="B10" s="1">
        <v>11.583333333333334</v>
      </c>
      <c r="C10" s="1">
        <v>29.61</v>
      </c>
      <c r="D10" s="6">
        <v>1114</v>
      </c>
      <c r="E10" s="4">
        <v>34.770000000000003</v>
      </c>
      <c r="F10" s="4">
        <v>29.42</v>
      </c>
      <c r="G10" s="4">
        <v>19.940000000000001</v>
      </c>
      <c r="H10" s="4">
        <v>399.26</v>
      </c>
    </row>
    <row r="11" spans="1:8" x14ac:dyDescent="0.25">
      <c r="A11" t="s">
        <v>7</v>
      </c>
      <c r="B11" s="1">
        <v>12.583333333333334</v>
      </c>
      <c r="C11" s="1">
        <v>29.67</v>
      </c>
      <c r="D11" s="6">
        <v>1114</v>
      </c>
      <c r="E11" s="4">
        <v>36.85</v>
      </c>
      <c r="F11" s="4">
        <v>29.08</v>
      </c>
      <c r="G11" s="4">
        <v>19.89</v>
      </c>
      <c r="H11" s="4">
        <v>437.25</v>
      </c>
    </row>
    <row r="12" spans="1:8" x14ac:dyDescent="0.25">
      <c r="A12" t="s">
        <v>7</v>
      </c>
      <c r="B12" s="1">
        <v>13.75</v>
      </c>
      <c r="C12" s="1">
        <v>32.94</v>
      </c>
      <c r="D12" s="6">
        <v>1102</v>
      </c>
      <c r="E12" s="4">
        <v>38.42</v>
      </c>
      <c r="F12" s="4">
        <v>31.87</v>
      </c>
      <c r="G12" s="4">
        <v>21.06</v>
      </c>
      <c r="H12" s="4">
        <v>487.86</v>
      </c>
    </row>
    <row r="13" spans="1:8" x14ac:dyDescent="0.25">
      <c r="A13" t="s">
        <v>7</v>
      </c>
      <c r="B13" s="1">
        <v>14.75</v>
      </c>
      <c r="C13" s="1">
        <v>33.78</v>
      </c>
      <c r="D13" s="6">
        <v>1102</v>
      </c>
      <c r="E13" s="4">
        <v>39.46</v>
      </c>
      <c r="F13" s="4">
        <v>32.42</v>
      </c>
      <c r="G13" s="4">
        <v>21.35</v>
      </c>
      <c r="H13" s="4">
        <v>513.29999999999995</v>
      </c>
    </row>
    <row r="14" spans="1:8" x14ac:dyDescent="0.25">
      <c r="A14" t="s">
        <v>7</v>
      </c>
      <c r="B14" s="1">
        <v>15.583333333333334</v>
      </c>
      <c r="C14" s="1">
        <v>34.11</v>
      </c>
      <c r="D14" s="6">
        <v>1080</v>
      </c>
      <c r="E14" s="4">
        <v>41.18</v>
      </c>
      <c r="F14" s="4">
        <v>33.15</v>
      </c>
      <c r="G14" s="4">
        <v>22.04</v>
      </c>
      <c r="H14" s="4">
        <v>527.64</v>
      </c>
    </row>
    <row r="15" spans="1:8" x14ac:dyDescent="0.25">
      <c r="A15" s="2" t="s">
        <v>8</v>
      </c>
      <c r="B15" s="3">
        <v>4.083333333333333</v>
      </c>
      <c r="C15" s="3">
        <v>13.2</v>
      </c>
      <c r="D15" s="7">
        <v>1081</v>
      </c>
      <c r="E15" s="5">
        <v>5.2</v>
      </c>
      <c r="F15" s="5">
        <v>13.12</v>
      </c>
      <c r="G15" s="5">
        <v>7.8</v>
      </c>
      <c r="H15" s="5">
        <v>23.68</v>
      </c>
    </row>
    <row r="16" spans="1:8" x14ac:dyDescent="0.25">
      <c r="A16" s="2" t="s">
        <v>8</v>
      </c>
      <c r="B16" s="3">
        <v>4.75</v>
      </c>
      <c r="C16" s="3">
        <v>15.49</v>
      </c>
      <c r="D16" s="7">
        <v>1081</v>
      </c>
      <c r="E16" s="5">
        <v>7.45</v>
      </c>
      <c r="F16" s="5">
        <v>15.17</v>
      </c>
      <c r="G16" s="5">
        <v>9.3699999999999992</v>
      </c>
      <c r="H16" s="5">
        <v>39.68</v>
      </c>
    </row>
    <row r="17" spans="1:8" x14ac:dyDescent="0.25">
      <c r="A17" s="2" t="s">
        <v>8</v>
      </c>
      <c r="B17" s="3">
        <v>5.666666666666667</v>
      </c>
      <c r="C17" s="3">
        <v>16.82</v>
      </c>
      <c r="D17" s="7">
        <v>1070</v>
      </c>
      <c r="E17" s="5">
        <v>10.41</v>
      </c>
      <c r="F17" s="5">
        <v>17.05</v>
      </c>
      <c r="G17" s="5">
        <v>11.13</v>
      </c>
      <c r="H17" s="5">
        <v>61.41</v>
      </c>
    </row>
    <row r="18" spans="1:8" x14ac:dyDescent="0.25">
      <c r="A18" s="2" t="s">
        <v>8</v>
      </c>
      <c r="B18" s="3">
        <v>6.833333333333333</v>
      </c>
      <c r="C18" s="3">
        <v>17.89</v>
      </c>
      <c r="D18" s="7">
        <v>1048</v>
      </c>
      <c r="E18" s="5">
        <v>14.03</v>
      </c>
      <c r="F18" s="5">
        <v>19.27</v>
      </c>
      <c r="G18" s="5">
        <v>13.05</v>
      </c>
      <c r="H18" s="5">
        <v>90.83</v>
      </c>
    </row>
    <row r="19" spans="1:8" x14ac:dyDescent="0.25">
      <c r="A19" s="2" t="s">
        <v>8</v>
      </c>
      <c r="B19" s="3">
        <v>7.583333333333333</v>
      </c>
      <c r="C19" s="3">
        <v>19.170000000000002</v>
      </c>
      <c r="D19" s="7">
        <v>1048</v>
      </c>
      <c r="E19" s="5">
        <v>16.260000000000002</v>
      </c>
      <c r="F19" s="5">
        <v>20.62</v>
      </c>
      <c r="G19" s="5">
        <v>14.05</v>
      </c>
      <c r="H19" s="5">
        <v>115.38</v>
      </c>
    </row>
    <row r="20" spans="1:8" x14ac:dyDescent="0.25">
      <c r="A20" s="2" t="s">
        <v>8</v>
      </c>
      <c r="B20" s="3">
        <v>8.6666666666666661</v>
      </c>
      <c r="C20" s="3">
        <v>19.559999999999999</v>
      </c>
      <c r="D20" s="7">
        <v>1048</v>
      </c>
      <c r="E20" s="5">
        <v>19.079999999999998</v>
      </c>
      <c r="F20" s="5">
        <v>22.05</v>
      </c>
      <c r="G20" s="5">
        <v>15.22</v>
      </c>
      <c r="H20" s="5">
        <v>142.63999999999999</v>
      </c>
    </row>
    <row r="21" spans="1:8" x14ac:dyDescent="0.25">
      <c r="A21" s="2" t="s">
        <v>8</v>
      </c>
      <c r="B21" s="3">
        <v>9.5</v>
      </c>
      <c r="C21" s="3">
        <v>21.33</v>
      </c>
      <c r="D21" s="7">
        <v>1048</v>
      </c>
      <c r="E21" s="5">
        <v>21.24</v>
      </c>
      <c r="F21" s="5">
        <v>23.19</v>
      </c>
      <c r="G21" s="5">
        <v>16.059999999999999</v>
      </c>
      <c r="H21" s="5">
        <v>177.7</v>
      </c>
    </row>
    <row r="22" spans="1:8" x14ac:dyDescent="0.25">
      <c r="A22" s="2" t="s">
        <v>8</v>
      </c>
      <c r="B22" s="3">
        <v>10.5</v>
      </c>
      <c r="C22" s="3">
        <v>25</v>
      </c>
      <c r="D22" s="7">
        <v>1037</v>
      </c>
      <c r="E22" s="5">
        <v>22.87</v>
      </c>
      <c r="F22" s="5">
        <v>24.15</v>
      </c>
      <c r="G22" s="5">
        <v>16.760000000000002</v>
      </c>
      <c r="H22" s="5">
        <v>219.22</v>
      </c>
    </row>
    <row r="23" spans="1:8" x14ac:dyDescent="0.25">
      <c r="A23" s="2" t="s">
        <v>8</v>
      </c>
      <c r="B23" s="3">
        <v>11.583333333333334</v>
      </c>
      <c r="C23" s="3">
        <v>26.67</v>
      </c>
      <c r="D23" s="7">
        <v>1037</v>
      </c>
      <c r="E23" s="5">
        <v>25.43</v>
      </c>
      <c r="F23" s="5">
        <v>25.59</v>
      </c>
      <c r="G23" s="5">
        <v>17.670000000000002</v>
      </c>
      <c r="H23" s="5">
        <v>261.11</v>
      </c>
    </row>
    <row r="24" spans="1:8" x14ac:dyDescent="0.25">
      <c r="A24" s="2" t="s">
        <v>8</v>
      </c>
      <c r="B24" s="3">
        <v>12.583333333333334</v>
      </c>
      <c r="C24" s="3">
        <v>29</v>
      </c>
      <c r="D24" s="7">
        <v>1037</v>
      </c>
      <c r="E24" s="5">
        <v>24.5</v>
      </c>
      <c r="F24" s="5">
        <v>27.6</v>
      </c>
      <c r="G24" s="5">
        <v>17.82</v>
      </c>
      <c r="H24" s="5">
        <v>299.95000000000005</v>
      </c>
    </row>
    <row r="25" spans="1:8" x14ac:dyDescent="0.25">
      <c r="A25" s="2" t="s">
        <v>8</v>
      </c>
      <c r="B25" s="3">
        <v>13.666666666666666</v>
      </c>
      <c r="C25" s="3">
        <v>30.22</v>
      </c>
      <c r="D25" s="7">
        <v>1037</v>
      </c>
      <c r="E25" s="5">
        <v>29.2</v>
      </c>
      <c r="F25" s="5">
        <v>27.89</v>
      </c>
      <c r="G25" s="5">
        <v>18.93</v>
      </c>
      <c r="H25" s="5">
        <v>338.79</v>
      </c>
    </row>
    <row r="26" spans="1:8" x14ac:dyDescent="0.25">
      <c r="A26" s="2" t="s">
        <v>8</v>
      </c>
      <c r="B26" s="3">
        <v>14.75</v>
      </c>
      <c r="C26" s="3">
        <v>31.22</v>
      </c>
      <c r="D26" s="7">
        <v>1026</v>
      </c>
      <c r="E26" s="5">
        <v>30.65</v>
      </c>
      <c r="F26" s="5">
        <v>28.62</v>
      </c>
      <c r="G26" s="5">
        <v>19.5</v>
      </c>
      <c r="H26" s="5">
        <v>366.52</v>
      </c>
    </row>
    <row r="27" spans="1:8" x14ac:dyDescent="0.25">
      <c r="A27" s="2" t="s">
        <v>8</v>
      </c>
      <c r="B27" s="3">
        <v>15.583333333333334</v>
      </c>
      <c r="C27" s="3">
        <v>30.72</v>
      </c>
      <c r="D27" s="7">
        <v>1026</v>
      </c>
      <c r="E27" s="5">
        <v>32.4</v>
      </c>
      <c r="F27" s="5">
        <v>29.2</v>
      </c>
      <c r="G27" s="5">
        <v>20.05</v>
      </c>
      <c r="H27" s="5">
        <v>387.67</v>
      </c>
    </row>
    <row r="28" spans="1:8" x14ac:dyDescent="0.25">
      <c r="A28" t="s">
        <v>9</v>
      </c>
      <c r="B28" s="1">
        <v>4.083333333333333</v>
      </c>
      <c r="C28" s="1">
        <v>10.74</v>
      </c>
      <c r="D28" s="6">
        <v>1092</v>
      </c>
      <c r="E28" s="4">
        <v>4.32</v>
      </c>
      <c r="F28" s="4">
        <v>10.91</v>
      </c>
      <c r="G28" s="4">
        <v>7.1</v>
      </c>
      <c r="H28" s="4">
        <v>16.309999999999999</v>
      </c>
    </row>
    <row r="29" spans="1:8" x14ac:dyDescent="0.25">
      <c r="A29" t="s">
        <v>9</v>
      </c>
      <c r="B29" s="1">
        <v>4.75</v>
      </c>
      <c r="C29" s="1">
        <v>12.84</v>
      </c>
      <c r="D29" s="6">
        <v>1092</v>
      </c>
      <c r="E29" s="4">
        <v>5.84</v>
      </c>
      <c r="F29" s="4">
        <v>12.59</v>
      </c>
      <c r="G29" s="4">
        <v>8.25</v>
      </c>
      <c r="H29" s="4">
        <v>27.3</v>
      </c>
    </row>
    <row r="30" spans="1:8" x14ac:dyDescent="0.25">
      <c r="A30" t="s">
        <v>9</v>
      </c>
      <c r="B30" s="1">
        <v>5.666666666666667</v>
      </c>
      <c r="C30" s="1">
        <v>13.48</v>
      </c>
      <c r="D30" s="6">
        <v>1092</v>
      </c>
      <c r="E30" s="4">
        <v>7.47</v>
      </c>
      <c r="F30" s="4">
        <v>14.19</v>
      </c>
      <c r="G30" s="4">
        <v>9.34</v>
      </c>
      <c r="H30" s="4">
        <v>36.57</v>
      </c>
    </row>
    <row r="31" spans="1:8" x14ac:dyDescent="0.25">
      <c r="A31" t="s">
        <v>9</v>
      </c>
      <c r="B31" s="1">
        <v>6.833333333333333</v>
      </c>
      <c r="C31" s="1">
        <v>14.44</v>
      </c>
      <c r="D31" s="6">
        <v>1092</v>
      </c>
      <c r="E31" s="4">
        <v>9.2100000000000009</v>
      </c>
      <c r="F31" s="4">
        <v>15.81</v>
      </c>
      <c r="G31" s="4">
        <v>10.37</v>
      </c>
      <c r="H31" s="4">
        <v>47.75</v>
      </c>
    </row>
    <row r="32" spans="1:8" x14ac:dyDescent="0.25">
      <c r="A32" t="s">
        <v>9</v>
      </c>
      <c r="B32" s="1">
        <v>7.583333333333333</v>
      </c>
      <c r="C32" s="1">
        <v>15.61</v>
      </c>
      <c r="D32" s="6">
        <v>1080</v>
      </c>
      <c r="E32" s="4">
        <v>10.73</v>
      </c>
      <c r="F32" s="4">
        <v>16.989999999999998</v>
      </c>
      <c r="G32" s="4">
        <v>11.25</v>
      </c>
      <c r="H32" s="4">
        <v>62.53</v>
      </c>
    </row>
    <row r="33" spans="1:8" x14ac:dyDescent="0.25">
      <c r="A33" t="s">
        <v>9</v>
      </c>
      <c r="B33" s="1">
        <v>8.6666666666666661</v>
      </c>
      <c r="C33" s="1">
        <v>15.78</v>
      </c>
      <c r="D33" s="6">
        <v>1080</v>
      </c>
      <c r="E33" s="4">
        <v>12.25</v>
      </c>
      <c r="F33" s="4">
        <v>18.03</v>
      </c>
      <c r="G33" s="4">
        <v>12.01</v>
      </c>
      <c r="H33" s="4">
        <v>73.34</v>
      </c>
    </row>
    <row r="34" spans="1:8" x14ac:dyDescent="0.25">
      <c r="A34" t="s">
        <v>9</v>
      </c>
      <c r="B34" s="1">
        <v>9.5</v>
      </c>
      <c r="C34" s="1">
        <v>16.72</v>
      </c>
      <c r="D34" s="6">
        <v>1080</v>
      </c>
      <c r="E34" s="4">
        <v>13.24</v>
      </c>
      <c r="F34" s="4">
        <v>18.809999999999999</v>
      </c>
      <c r="G34" s="4">
        <v>12.49</v>
      </c>
      <c r="H34" s="4">
        <v>86.35</v>
      </c>
    </row>
    <row r="35" spans="1:8" x14ac:dyDescent="0.25">
      <c r="A35" t="s">
        <v>9</v>
      </c>
      <c r="B35" s="1">
        <v>10.5</v>
      </c>
      <c r="C35" s="1">
        <v>18.170000000000002</v>
      </c>
      <c r="D35" s="6">
        <v>1069</v>
      </c>
      <c r="E35" s="4">
        <v>14.18</v>
      </c>
      <c r="F35" s="4">
        <v>19.29</v>
      </c>
      <c r="G35" s="4">
        <v>12.99</v>
      </c>
      <c r="H35" s="4">
        <v>99.66</v>
      </c>
    </row>
    <row r="36" spans="1:8" x14ac:dyDescent="0.25">
      <c r="A36" t="s">
        <v>9</v>
      </c>
      <c r="B36" s="1">
        <v>11.583333333333334</v>
      </c>
      <c r="C36" s="1">
        <v>20.61</v>
      </c>
      <c r="D36" s="6">
        <v>1058</v>
      </c>
      <c r="E36" s="4">
        <v>16.45</v>
      </c>
      <c r="F36" s="4">
        <v>20.99</v>
      </c>
      <c r="G36" s="4">
        <v>14.07</v>
      </c>
      <c r="H36" s="4">
        <v>130.1</v>
      </c>
    </row>
    <row r="37" spans="1:8" x14ac:dyDescent="0.25">
      <c r="A37" t="s">
        <v>9</v>
      </c>
      <c r="B37" s="1">
        <v>12.583333333333334</v>
      </c>
      <c r="C37" s="1">
        <v>23</v>
      </c>
      <c r="D37" s="6">
        <v>1058</v>
      </c>
      <c r="E37" s="4">
        <v>15.6</v>
      </c>
      <c r="F37" s="4">
        <v>22.85</v>
      </c>
      <c r="G37" s="4">
        <v>14.15</v>
      </c>
      <c r="H37" s="4">
        <v>151.71</v>
      </c>
    </row>
    <row r="38" spans="1:8" x14ac:dyDescent="0.25">
      <c r="A38" t="s">
        <v>9</v>
      </c>
      <c r="B38" s="1">
        <v>13.75</v>
      </c>
      <c r="C38" s="1">
        <v>23.28</v>
      </c>
      <c r="D38" s="6">
        <v>1036</v>
      </c>
      <c r="E38" s="4">
        <v>19.23</v>
      </c>
      <c r="F38" s="4">
        <v>22.91</v>
      </c>
      <c r="G38" s="4">
        <v>15.37</v>
      </c>
      <c r="H38" s="4">
        <v>171.12</v>
      </c>
    </row>
    <row r="39" spans="1:8" x14ac:dyDescent="0.25">
      <c r="A39" t="s">
        <v>9</v>
      </c>
      <c r="B39" s="1">
        <v>14.75</v>
      </c>
      <c r="C39" s="1">
        <v>24.28</v>
      </c>
      <c r="D39" s="6">
        <v>1036</v>
      </c>
      <c r="E39" s="4">
        <v>19.88</v>
      </c>
      <c r="F39" s="4">
        <v>23.36</v>
      </c>
      <c r="G39" s="4">
        <v>15.63</v>
      </c>
      <c r="H39" s="4">
        <v>183.71</v>
      </c>
    </row>
    <row r="40" spans="1:8" x14ac:dyDescent="0.25">
      <c r="A40" t="s">
        <v>9</v>
      </c>
      <c r="B40" s="1">
        <v>15.5</v>
      </c>
      <c r="C40" s="1">
        <v>27.56</v>
      </c>
      <c r="D40" s="6">
        <v>1036</v>
      </c>
      <c r="E40" s="4">
        <v>21.09</v>
      </c>
      <c r="F40" s="4">
        <v>24.03</v>
      </c>
      <c r="G40" s="4">
        <v>16.09</v>
      </c>
      <c r="H40" s="4">
        <v>216.56</v>
      </c>
    </row>
    <row r="41" spans="1:8" x14ac:dyDescent="0.25">
      <c r="A41" s="2" t="s">
        <v>10</v>
      </c>
      <c r="B41" s="3">
        <v>4.083333333333333</v>
      </c>
      <c r="C41" s="3">
        <v>8.18</v>
      </c>
      <c r="D41" s="7">
        <v>1034</v>
      </c>
      <c r="E41" s="5">
        <v>2.74</v>
      </c>
      <c r="F41" s="5">
        <v>8.68</v>
      </c>
      <c r="G41" s="5">
        <v>5.81</v>
      </c>
      <c r="H41" s="5">
        <v>8.18</v>
      </c>
    </row>
    <row r="42" spans="1:8" x14ac:dyDescent="0.25">
      <c r="A42" s="2" t="s">
        <v>10</v>
      </c>
      <c r="B42" s="3">
        <v>4.75</v>
      </c>
      <c r="C42" s="3">
        <v>9.68</v>
      </c>
      <c r="D42" s="7">
        <v>1034</v>
      </c>
      <c r="E42" s="5">
        <v>3.92</v>
      </c>
      <c r="F42" s="5">
        <v>10.37</v>
      </c>
      <c r="G42" s="5">
        <v>6.95</v>
      </c>
      <c r="H42" s="5">
        <v>13.74</v>
      </c>
    </row>
    <row r="43" spans="1:8" x14ac:dyDescent="0.25">
      <c r="A43" s="2" t="s">
        <v>10</v>
      </c>
      <c r="B43" s="3">
        <v>5.666666666666667</v>
      </c>
      <c r="C43" s="3">
        <v>10.58</v>
      </c>
      <c r="D43" s="7">
        <v>1034</v>
      </c>
      <c r="E43" s="5">
        <v>5.2</v>
      </c>
      <c r="F43" s="5">
        <v>12.09</v>
      </c>
      <c r="G43" s="5">
        <v>8</v>
      </c>
      <c r="H43" s="5">
        <v>20.170000000000002</v>
      </c>
    </row>
    <row r="44" spans="1:8" x14ac:dyDescent="0.25">
      <c r="A44" s="2" t="s">
        <v>10</v>
      </c>
      <c r="B44" s="3">
        <v>6.833333333333333</v>
      </c>
      <c r="C44" s="3">
        <v>11.44</v>
      </c>
      <c r="D44" s="7">
        <v>1023</v>
      </c>
      <c r="E44" s="5">
        <v>7.03</v>
      </c>
      <c r="F44" s="5">
        <v>13.97</v>
      </c>
      <c r="G44" s="5">
        <v>9.35</v>
      </c>
      <c r="H44" s="5">
        <v>29.15</v>
      </c>
    </row>
    <row r="45" spans="1:8" x14ac:dyDescent="0.25">
      <c r="A45" s="2" t="s">
        <v>10</v>
      </c>
      <c r="B45" s="3">
        <v>7.583333333333333</v>
      </c>
      <c r="C45" s="3">
        <v>13.04</v>
      </c>
      <c r="D45" s="7">
        <v>990</v>
      </c>
      <c r="E45" s="5">
        <v>8.44</v>
      </c>
      <c r="F45" s="5">
        <v>15.13</v>
      </c>
      <c r="G45" s="5">
        <v>10.42</v>
      </c>
      <c r="H45" s="5">
        <v>40.950000000000003</v>
      </c>
    </row>
    <row r="46" spans="1:8" x14ac:dyDescent="0.25">
      <c r="A46" s="2" t="s">
        <v>10</v>
      </c>
      <c r="B46" s="3">
        <v>8.6666666666666661</v>
      </c>
      <c r="C46" s="3">
        <v>14.16</v>
      </c>
      <c r="D46" s="7">
        <v>990</v>
      </c>
      <c r="E46" s="5">
        <v>10.11</v>
      </c>
      <c r="F46" s="5">
        <v>16.38</v>
      </c>
      <c r="G46" s="5">
        <v>11.41</v>
      </c>
      <c r="H46" s="5">
        <v>53.46</v>
      </c>
    </row>
    <row r="47" spans="1:8" x14ac:dyDescent="0.25">
      <c r="A47" s="2" t="s">
        <v>10</v>
      </c>
      <c r="B47" s="3">
        <v>9.5</v>
      </c>
      <c r="C47" s="3">
        <v>14.78</v>
      </c>
      <c r="D47" s="7">
        <v>990</v>
      </c>
      <c r="E47" s="5">
        <v>11.07</v>
      </c>
      <c r="F47" s="5">
        <v>17.12</v>
      </c>
      <c r="G47" s="5">
        <v>11.93</v>
      </c>
      <c r="H47" s="5">
        <v>64.95</v>
      </c>
    </row>
    <row r="48" spans="1:8" x14ac:dyDescent="0.25">
      <c r="A48" s="2" t="s">
        <v>10</v>
      </c>
      <c r="B48" s="3">
        <v>10.5</v>
      </c>
      <c r="C48" s="3">
        <v>15.69</v>
      </c>
      <c r="D48" s="7">
        <v>990</v>
      </c>
      <c r="E48" s="5">
        <v>12.1</v>
      </c>
      <c r="F48" s="5">
        <v>17.77</v>
      </c>
      <c r="G48" s="5">
        <v>12.48</v>
      </c>
      <c r="H48" s="5">
        <v>75.28</v>
      </c>
    </row>
    <row r="49" spans="1:8" x14ac:dyDescent="0.25">
      <c r="A49" s="2" t="s">
        <v>10</v>
      </c>
      <c r="B49" s="3">
        <v>11.583333333333334</v>
      </c>
      <c r="C49" s="3">
        <v>16.329999999999998</v>
      </c>
      <c r="D49" s="7">
        <v>968</v>
      </c>
      <c r="E49" s="5">
        <v>13.88</v>
      </c>
      <c r="F49" s="5">
        <v>18.91</v>
      </c>
      <c r="G49" s="5">
        <v>13.51</v>
      </c>
      <c r="H49" s="5">
        <v>90.43</v>
      </c>
    </row>
    <row r="50" spans="1:8" x14ac:dyDescent="0.25">
      <c r="A50" s="2" t="s">
        <v>10</v>
      </c>
      <c r="B50" s="3">
        <v>12.583333333333334</v>
      </c>
      <c r="C50" s="3">
        <v>16.670000000000002</v>
      </c>
      <c r="D50" s="7">
        <v>968</v>
      </c>
      <c r="E50" s="5">
        <v>13.45</v>
      </c>
      <c r="F50" s="5">
        <v>18.55</v>
      </c>
      <c r="G50" s="5">
        <v>13.62</v>
      </c>
      <c r="H50" s="5">
        <v>94.04</v>
      </c>
    </row>
    <row r="51" spans="1:8" x14ac:dyDescent="0.25">
      <c r="A51" s="2" t="s">
        <v>10</v>
      </c>
      <c r="B51" s="3">
        <v>13.75</v>
      </c>
      <c r="C51" s="3">
        <v>17.72</v>
      </c>
      <c r="D51" s="7">
        <v>957</v>
      </c>
      <c r="E51" s="5">
        <v>15.53</v>
      </c>
      <c r="F51" s="5">
        <v>19.989999999999998</v>
      </c>
      <c r="G51" s="5">
        <v>14.38</v>
      </c>
      <c r="H51" s="5">
        <v>109.59</v>
      </c>
    </row>
    <row r="52" spans="1:8" x14ac:dyDescent="0.25">
      <c r="A52" s="2" t="s">
        <v>10</v>
      </c>
      <c r="B52" s="3">
        <v>14.75</v>
      </c>
      <c r="C52" s="3">
        <v>18.329999999999998</v>
      </c>
      <c r="D52" s="7">
        <v>957</v>
      </c>
      <c r="E52" s="5">
        <v>15.94</v>
      </c>
      <c r="F52" s="5">
        <v>20.36</v>
      </c>
      <c r="G52" s="5">
        <v>14.57</v>
      </c>
      <c r="H52" s="5">
        <v>116.07</v>
      </c>
    </row>
    <row r="53" spans="1:8" x14ac:dyDescent="0.25">
      <c r="A53" s="2" t="s">
        <v>10</v>
      </c>
      <c r="B53" s="3">
        <v>15.5</v>
      </c>
      <c r="C53" s="3">
        <v>18.829999999999998</v>
      </c>
      <c r="D53" s="7">
        <v>957</v>
      </c>
      <c r="E53" s="5">
        <v>16.46</v>
      </c>
      <c r="F53" s="5">
        <v>20.67</v>
      </c>
      <c r="G53" s="5">
        <v>14.8</v>
      </c>
      <c r="H53" s="5">
        <v>122.76</v>
      </c>
    </row>
    <row r="54" spans="1:8" x14ac:dyDescent="0.25">
      <c r="A54" t="s">
        <v>11</v>
      </c>
      <c r="B54" s="1">
        <v>6</v>
      </c>
      <c r="C54" s="1">
        <v>16.4375</v>
      </c>
      <c r="D54" s="6">
        <v>488</v>
      </c>
      <c r="E54" s="4">
        <v>8.2799999999999994</v>
      </c>
      <c r="F54" s="4">
        <v>18.229552091509401</v>
      </c>
      <c r="G54" s="4">
        <v>14.7039361237828</v>
      </c>
      <c r="H54" s="4">
        <v>57.0535</v>
      </c>
    </row>
    <row r="55" spans="1:8" x14ac:dyDescent="0.25">
      <c r="A55" t="s">
        <v>11</v>
      </c>
      <c r="B55" s="1">
        <v>7.8</v>
      </c>
      <c r="C55" s="1">
        <v>18.5</v>
      </c>
      <c r="D55" s="6">
        <v>481</v>
      </c>
      <c r="E55" s="4">
        <v>11.7525</v>
      </c>
      <c r="F55" s="4">
        <v>21.68413161798</v>
      </c>
      <c r="G55" s="4">
        <v>17.633877463436001</v>
      </c>
      <c r="H55" s="4">
        <v>91.684299999999993</v>
      </c>
    </row>
    <row r="56" spans="1:8" x14ac:dyDescent="0.25">
      <c r="A56" t="s">
        <v>11</v>
      </c>
      <c r="B56" s="1">
        <v>9</v>
      </c>
      <c r="C56" s="1">
        <v>19.076923076923102</v>
      </c>
      <c r="D56" s="6">
        <v>481</v>
      </c>
      <c r="E56" s="4">
        <v>13.738099999999999</v>
      </c>
      <c r="F56" s="4">
        <v>22.903354718182101</v>
      </c>
      <c r="G56" s="4">
        <v>19.063143585597199</v>
      </c>
      <c r="H56" s="4">
        <v>110.88760000000001</v>
      </c>
    </row>
    <row r="57" spans="1:8" x14ac:dyDescent="0.25">
      <c r="A57" t="s">
        <v>11</v>
      </c>
      <c r="B57" s="1">
        <v>9.9</v>
      </c>
      <c r="C57" s="1">
        <v>20.75</v>
      </c>
      <c r="D57" s="6">
        <v>481</v>
      </c>
      <c r="E57" s="4">
        <v>15.285</v>
      </c>
      <c r="F57" s="4">
        <v>24.649834996574601</v>
      </c>
      <c r="G57" s="4">
        <v>20.109434423169802</v>
      </c>
      <c r="H57" s="4">
        <v>133.03720000000001</v>
      </c>
    </row>
    <row r="58" spans="1:8" x14ac:dyDescent="0.25">
      <c r="A58" t="s">
        <v>11</v>
      </c>
      <c r="B58" s="1">
        <v>10.8</v>
      </c>
      <c r="C58" s="1">
        <v>21.3125</v>
      </c>
      <c r="D58" s="6">
        <v>481</v>
      </c>
      <c r="E58" s="4">
        <v>16.896899999999999</v>
      </c>
      <c r="F58" s="4">
        <v>25.139678403010102</v>
      </c>
      <c r="G58" s="4">
        <v>21.142981095343401</v>
      </c>
      <c r="H58" s="4">
        <v>150.97190000000001</v>
      </c>
    </row>
    <row r="59" spans="1:8" x14ac:dyDescent="0.25">
      <c r="A59" t="s">
        <v>11</v>
      </c>
      <c r="B59" s="1">
        <v>12</v>
      </c>
      <c r="C59" s="1">
        <v>22.970588235294102</v>
      </c>
      <c r="D59" s="6">
        <v>481</v>
      </c>
      <c r="E59" s="4">
        <v>18.758099999999999</v>
      </c>
      <c r="F59" s="4">
        <v>26.799335875584099</v>
      </c>
      <c r="G59" s="4">
        <v>22.277014765850598</v>
      </c>
      <c r="H59" s="4">
        <v>176.2304</v>
      </c>
    </row>
    <row r="60" spans="1:8" x14ac:dyDescent="0.25">
      <c r="A60" t="s">
        <v>11</v>
      </c>
      <c r="B60" s="1">
        <v>13</v>
      </c>
      <c r="C60" s="1">
        <v>23.59375</v>
      </c>
      <c r="D60" s="6">
        <v>481</v>
      </c>
      <c r="E60" s="4">
        <v>20.496300000000002</v>
      </c>
      <c r="F60" s="4">
        <v>27.731716984867798</v>
      </c>
      <c r="G60" s="4">
        <v>23.287848751624502</v>
      </c>
      <c r="H60" s="4">
        <v>197.90039999999999</v>
      </c>
    </row>
    <row r="61" spans="1:8" x14ac:dyDescent="0.25">
      <c r="A61" t="s">
        <v>11</v>
      </c>
      <c r="B61" s="1">
        <v>14</v>
      </c>
      <c r="C61" s="1">
        <v>24.15625</v>
      </c>
      <c r="D61" s="6">
        <v>481</v>
      </c>
      <c r="E61" s="4">
        <v>22.3812</v>
      </c>
      <c r="F61" s="4">
        <v>29.576709187956201</v>
      </c>
      <c r="G61" s="4">
        <v>24.333369137331498</v>
      </c>
      <c r="H61" s="4">
        <v>223.40289999999999</v>
      </c>
    </row>
    <row r="62" spans="1:8" x14ac:dyDescent="0.25">
      <c r="A62" t="s">
        <v>11</v>
      </c>
      <c r="B62" s="1">
        <v>15</v>
      </c>
      <c r="C62" s="1">
        <v>24.087499618530298</v>
      </c>
      <c r="D62" s="6">
        <v>481</v>
      </c>
      <c r="E62" s="4">
        <v>22.6313</v>
      </c>
      <c r="F62" s="4">
        <v>29.3002027996063</v>
      </c>
      <c r="G62" s="4">
        <v>24.468701877506501</v>
      </c>
      <c r="H62" s="4">
        <v>221.7063</v>
      </c>
    </row>
    <row r="63" spans="1:8" x14ac:dyDescent="0.25">
      <c r="A63" t="s">
        <v>11</v>
      </c>
      <c r="B63" s="1">
        <v>15.8</v>
      </c>
      <c r="C63" s="1">
        <v>25.024999856948899</v>
      </c>
      <c r="D63" s="6">
        <v>481</v>
      </c>
      <c r="E63" s="4">
        <v>23.5381</v>
      </c>
      <c r="F63" s="4">
        <v>30.0509020576742</v>
      </c>
      <c r="G63" s="4">
        <v>24.955612535111399</v>
      </c>
      <c r="H63" s="4">
        <v>240.09020000000001</v>
      </c>
    </row>
    <row r="64" spans="1:8" x14ac:dyDescent="0.25">
      <c r="A64" t="s">
        <v>11</v>
      </c>
      <c r="B64" s="1">
        <v>16.899999999999999</v>
      </c>
      <c r="C64" s="1">
        <v>25.3874995708466</v>
      </c>
      <c r="D64" s="6">
        <v>481</v>
      </c>
      <c r="E64" s="4">
        <v>24.203099999999999</v>
      </c>
      <c r="F64" s="4">
        <v>29.708139936496199</v>
      </c>
      <c r="G64" s="4">
        <v>25.304235808119302</v>
      </c>
      <c r="H64" s="4">
        <v>251.31739999999999</v>
      </c>
    </row>
    <row r="65" spans="1:8" x14ac:dyDescent="0.25">
      <c r="A65" t="s">
        <v>11</v>
      </c>
      <c r="B65" s="1">
        <v>17.899999999999999</v>
      </c>
      <c r="C65" s="1">
        <v>25.921875</v>
      </c>
      <c r="D65" s="6">
        <v>481</v>
      </c>
      <c r="E65" s="4">
        <v>24.570599999999999</v>
      </c>
      <c r="F65" s="4">
        <v>29.124224617423099</v>
      </c>
      <c r="G65" s="4">
        <v>25.496817313255999</v>
      </c>
      <c r="H65" s="4">
        <v>259.01220000000001</v>
      </c>
    </row>
    <row r="66" spans="1:8" x14ac:dyDescent="0.25">
      <c r="A66" s="2" t="s">
        <v>12</v>
      </c>
      <c r="B66" s="3">
        <v>6</v>
      </c>
      <c r="C66" s="3">
        <v>16.884615384615401</v>
      </c>
      <c r="D66" s="7">
        <v>620</v>
      </c>
      <c r="E66" s="5">
        <v>8.9291</v>
      </c>
      <c r="F66" s="5">
        <v>17.775625977703498</v>
      </c>
      <c r="G66" s="5">
        <v>13.540070134119301</v>
      </c>
      <c r="H66" s="5">
        <v>62.089100000000002</v>
      </c>
    </row>
    <row r="67" spans="1:8" x14ac:dyDescent="0.25">
      <c r="A67" s="2" t="s">
        <v>12</v>
      </c>
      <c r="B67" s="3">
        <v>7.8</v>
      </c>
      <c r="C67" s="3">
        <v>18.692307692307701</v>
      </c>
      <c r="D67" s="7">
        <v>620</v>
      </c>
      <c r="E67" s="5">
        <v>12.5739</v>
      </c>
      <c r="F67" s="5">
        <v>21.046089429521999</v>
      </c>
      <c r="G67" s="5">
        <v>16.067734710405901</v>
      </c>
      <c r="H67" s="5">
        <v>97.697199999999995</v>
      </c>
    </row>
    <row r="68" spans="1:8" x14ac:dyDescent="0.25">
      <c r="A68" s="2" t="s">
        <v>12</v>
      </c>
      <c r="B68" s="3">
        <v>9</v>
      </c>
      <c r="C68" s="3">
        <v>19.21875</v>
      </c>
      <c r="D68" s="7">
        <v>615</v>
      </c>
      <c r="E68" s="5">
        <v>14.510899999999999</v>
      </c>
      <c r="F68" s="5">
        <v>22.448353968728</v>
      </c>
      <c r="G68" s="5">
        <v>17.330775117745599</v>
      </c>
      <c r="H68" s="5">
        <v>116.4076</v>
      </c>
    </row>
    <row r="69" spans="1:8" x14ac:dyDescent="0.25">
      <c r="A69" s="2" t="s">
        <v>12</v>
      </c>
      <c r="B69" s="3">
        <v>9.9</v>
      </c>
      <c r="C69" s="3">
        <v>20.269230769230798</v>
      </c>
      <c r="D69" s="7">
        <v>615</v>
      </c>
      <c r="E69" s="5">
        <v>16.036200000000001</v>
      </c>
      <c r="F69" s="5">
        <v>24.112189678396899</v>
      </c>
      <c r="G69" s="5">
        <v>18.2193539863745</v>
      </c>
      <c r="H69" s="5">
        <v>135.0967</v>
      </c>
    </row>
    <row r="70" spans="1:8" x14ac:dyDescent="0.25">
      <c r="A70" s="2" t="s">
        <v>12</v>
      </c>
      <c r="B70" s="3">
        <v>10.8</v>
      </c>
      <c r="C70" s="3">
        <v>21.342105263157901</v>
      </c>
      <c r="D70" s="7">
        <v>615</v>
      </c>
      <c r="E70" s="5">
        <v>17.773299999999999</v>
      </c>
      <c r="F70" s="5">
        <v>24.2948094783013</v>
      </c>
      <c r="G70" s="5">
        <v>19.1796037580811</v>
      </c>
      <c r="H70" s="5">
        <v>157.43639999999999</v>
      </c>
    </row>
    <row r="71" spans="1:8" x14ac:dyDescent="0.25">
      <c r="A71" s="2" t="s">
        <v>12</v>
      </c>
      <c r="B71" s="3">
        <v>12</v>
      </c>
      <c r="C71" s="3">
        <v>22.875</v>
      </c>
      <c r="D71" s="7">
        <v>615</v>
      </c>
      <c r="E71" s="5">
        <v>19.691500000000001</v>
      </c>
      <c r="F71" s="5">
        <v>25.854564325471902</v>
      </c>
      <c r="G71" s="5">
        <v>20.1901854583855</v>
      </c>
      <c r="H71" s="5">
        <v>188.2371</v>
      </c>
    </row>
    <row r="72" spans="1:8" x14ac:dyDescent="0.25">
      <c r="A72" s="2" t="s">
        <v>12</v>
      </c>
      <c r="B72" s="3">
        <v>13</v>
      </c>
      <c r="C72" s="3">
        <v>22.824999999999999</v>
      </c>
      <c r="D72" s="7">
        <v>610</v>
      </c>
      <c r="E72" s="5">
        <v>21.9648</v>
      </c>
      <c r="F72" s="5">
        <v>27.794264118851501</v>
      </c>
      <c r="G72" s="5">
        <v>21.409563048927801</v>
      </c>
      <c r="H72" s="5">
        <v>208.37039999999999</v>
      </c>
    </row>
    <row r="73" spans="1:8" x14ac:dyDescent="0.25">
      <c r="A73" s="2" t="s">
        <v>12</v>
      </c>
      <c r="B73" s="3">
        <v>14</v>
      </c>
      <c r="C73" s="3">
        <v>24.3</v>
      </c>
      <c r="D73" s="7">
        <v>605</v>
      </c>
      <c r="E73" s="5">
        <v>23.6493</v>
      </c>
      <c r="F73" s="5">
        <v>28.698033197911101</v>
      </c>
      <c r="G73" s="5">
        <v>22.3063587929386</v>
      </c>
      <c r="H73" s="5">
        <v>237.2706</v>
      </c>
    </row>
    <row r="74" spans="1:8" x14ac:dyDescent="0.25">
      <c r="A74" s="2" t="s">
        <v>12</v>
      </c>
      <c r="B74" s="3">
        <v>15</v>
      </c>
      <c r="C74" s="3">
        <v>24.985714140392499</v>
      </c>
      <c r="D74" s="7">
        <v>595</v>
      </c>
      <c r="E74" s="5">
        <v>23.768799999999999</v>
      </c>
      <c r="F74" s="5">
        <v>28.5450438350708</v>
      </c>
      <c r="G74" s="5">
        <v>22.548031593690599</v>
      </c>
      <c r="H74" s="5">
        <v>245.57249999999999</v>
      </c>
    </row>
    <row r="75" spans="1:8" x14ac:dyDescent="0.25">
      <c r="A75" s="2" t="s">
        <v>12</v>
      </c>
      <c r="B75" s="3">
        <v>15.8</v>
      </c>
      <c r="C75" s="3">
        <v>25.439999961853101</v>
      </c>
      <c r="D75" s="7">
        <v>590</v>
      </c>
      <c r="E75" s="5">
        <v>24.261399999999998</v>
      </c>
      <c r="F75" s="5">
        <v>29.352393458447299</v>
      </c>
      <c r="G75" s="5">
        <v>22.877086649454199</v>
      </c>
      <c r="H75" s="5">
        <v>250.70099999999999</v>
      </c>
    </row>
    <row r="76" spans="1:8" x14ac:dyDescent="0.25">
      <c r="A76" s="2" t="s">
        <v>12</v>
      </c>
      <c r="B76" s="3">
        <v>16.899999999999999</v>
      </c>
      <c r="C76" s="3">
        <v>25.859999847412102</v>
      </c>
      <c r="D76" s="7">
        <v>590</v>
      </c>
      <c r="E76" s="5">
        <v>24.9955</v>
      </c>
      <c r="F76" s="5">
        <v>30.252512257315601</v>
      </c>
      <c r="G76" s="5">
        <v>23.218869988291001</v>
      </c>
      <c r="H76" s="5">
        <v>262.5283</v>
      </c>
    </row>
    <row r="77" spans="1:8" x14ac:dyDescent="0.25">
      <c r="A77" s="2" t="s">
        <v>12</v>
      </c>
      <c r="B77" s="3">
        <v>17.899999999999999</v>
      </c>
      <c r="C77" s="3">
        <v>26.449999809265101</v>
      </c>
      <c r="D77" s="7">
        <v>590</v>
      </c>
      <c r="E77" s="5">
        <v>25.422599999999999</v>
      </c>
      <c r="F77" s="5">
        <v>29.9247597390763</v>
      </c>
      <c r="G77" s="5">
        <v>23.415949179679199</v>
      </c>
      <c r="H77" s="5">
        <v>269.79820000000001</v>
      </c>
    </row>
    <row r="78" spans="1:8" x14ac:dyDescent="0.25">
      <c r="A78" t="s">
        <v>13</v>
      </c>
      <c r="B78" s="1">
        <v>6</v>
      </c>
      <c r="C78" s="1">
        <v>16.9166666666666</v>
      </c>
      <c r="D78" s="6">
        <v>782</v>
      </c>
      <c r="E78" s="4">
        <v>11.1912</v>
      </c>
      <c r="F78" s="4">
        <v>17.278727923077799</v>
      </c>
      <c r="G78" s="4">
        <v>13.4927018442233</v>
      </c>
      <c r="H78" s="4">
        <v>78.890199999999993</v>
      </c>
    </row>
    <row r="79" spans="1:8" x14ac:dyDescent="0.25">
      <c r="A79" t="s">
        <v>13</v>
      </c>
      <c r="B79" s="1">
        <v>7.8</v>
      </c>
      <c r="C79" s="1">
        <v>19.6944444444444</v>
      </c>
      <c r="D79" s="6">
        <v>769</v>
      </c>
      <c r="E79" s="4">
        <v>15.2181</v>
      </c>
      <c r="F79" s="4">
        <v>20.1731703948488</v>
      </c>
      <c r="G79" s="4">
        <v>15.87767048746</v>
      </c>
      <c r="H79" s="4">
        <v>124.2306</v>
      </c>
    </row>
    <row r="80" spans="1:8" x14ac:dyDescent="0.25">
      <c r="A80" t="s">
        <v>13</v>
      </c>
      <c r="B80" s="1">
        <v>9</v>
      </c>
      <c r="C80" s="1">
        <v>20.409090909090999</v>
      </c>
      <c r="D80" s="6">
        <v>769</v>
      </c>
      <c r="E80" s="4">
        <v>17.269400000000001</v>
      </c>
      <c r="F80" s="4">
        <v>21.376758392424101</v>
      </c>
      <c r="G80" s="4">
        <v>16.915447124007802</v>
      </c>
      <c r="H80" s="4">
        <v>146.1046</v>
      </c>
    </row>
    <row r="81" spans="1:8" x14ac:dyDescent="0.25">
      <c r="A81" t="s">
        <v>13</v>
      </c>
      <c r="B81" s="1">
        <v>9.9</v>
      </c>
      <c r="C81" s="1">
        <v>21.8611111111112</v>
      </c>
      <c r="D81" s="6">
        <v>764</v>
      </c>
      <c r="E81" s="4">
        <v>18.817599999999999</v>
      </c>
      <c r="F81" s="4">
        <v>22.789955995928299</v>
      </c>
      <c r="G81" s="4">
        <v>17.709712712012301</v>
      </c>
      <c r="H81" s="4">
        <v>169.4057</v>
      </c>
    </row>
    <row r="82" spans="1:8" x14ac:dyDescent="0.25">
      <c r="A82" t="s">
        <v>13</v>
      </c>
      <c r="B82" s="1">
        <v>10.8</v>
      </c>
      <c r="C82" s="1">
        <v>22.904761904761902</v>
      </c>
      <c r="D82" s="6">
        <v>764</v>
      </c>
      <c r="E82" s="4">
        <v>20.5671</v>
      </c>
      <c r="F82" s="4">
        <v>23.060732396866999</v>
      </c>
      <c r="G82" s="4">
        <v>18.514270477109001</v>
      </c>
      <c r="H82" s="4">
        <v>194.08189999999999</v>
      </c>
    </row>
    <row r="83" spans="1:8" x14ac:dyDescent="0.25">
      <c r="A83" t="s">
        <v>13</v>
      </c>
      <c r="B83" s="1">
        <v>12</v>
      </c>
      <c r="C83" s="1">
        <v>24.863636363636399</v>
      </c>
      <c r="D83" s="6">
        <v>764</v>
      </c>
      <c r="E83" s="4">
        <v>22.723099999999999</v>
      </c>
      <c r="F83" s="4">
        <v>25.0961717790405</v>
      </c>
      <c r="G83" s="4">
        <v>19.4592137648477</v>
      </c>
      <c r="H83" s="4">
        <v>227.71709999999999</v>
      </c>
    </row>
    <row r="84" spans="1:8" x14ac:dyDescent="0.25">
      <c r="A84" t="s">
        <v>13</v>
      </c>
      <c r="B84" s="1">
        <v>13</v>
      </c>
      <c r="C84" s="1">
        <v>25.386363636363601</v>
      </c>
      <c r="D84" s="6">
        <v>764</v>
      </c>
      <c r="E84" s="4">
        <v>24.549499999999998</v>
      </c>
      <c r="F84" s="4">
        <v>26.198837540090999</v>
      </c>
      <c r="G84" s="4">
        <v>20.2285145506786</v>
      </c>
      <c r="H84" s="4">
        <v>254.16460000000001</v>
      </c>
    </row>
    <row r="85" spans="1:8" x14ac:dyDescent="0.25">
      <c r="A85" t="s">
        <v>13</v>
      </c>
      <c r="B85" s="1">
        <v>14</v>
      </c>
      <c r="C85" s="1">
        <v>25.704545454545499</v>
      </c>
      <c r="D85" s="6">
        <v>759</v>
      </c>
      <c r="E85" s="4">
        <v>26.5639</v>
      </c>
      <c r="F85" s="4">
        <v>27.2323816659217</v>
      </c>
      <c r="G85" s="4">
        <v>21.105698722563499</v>
      </c>
      <c r="H85" s="4">
        <v>280.42399999999998</v>
      </c>
    </row>
    <row r="86" spans="1:8" x14ac:dyDescent="0.25">
      <c r="A86" t="s">
        <v>13</v>
      </c>
      <c r="B86" s="1">
        <v>15</v>
      </c>
      <c r="C86" s="1">
        <v>25.936363393610101</v>
      </c>
      <c r="D86" s="6">
        <v>750</v>
      </c>
      <c r="E86" s="4">
        <v>26.8569</v>
      </c>
      <c r="F86" s="4">
        <v>27.454752049888999</v>
      </c>
      <c r="G86" s="4">
        <v>21.3518355161955</v>
      </c>
      <c r="H86" s="4">
        <v>283.79379999999998</v>
      </c>
    </row>
    <row r="87" spans="1:8" x14ac:dyDescent="0.25">
      <c r="A87" t="s">
        <v>13</v>
      </c>
      <c r="B87" s="1">
        <v>15.8</v>
      </c>
      <c r="C87" s="1">
        <v>26.7681815407492</v>
      </c>
      <c r="D87" s="6">
        <v>750</v>
      </c>
      <c r="E87" s="4">
        <v>27.3856</v>
      </c>
      <c r="F87" s="4">
        <v>27.395387942745501</v>
      </c>
      <c r="G87" s="4">
        <v>21.560434000754501</v>
      </c>
      <c r="H87" s="4">
        <v>296.09460000000001</v>
      </c>
    </row>
    <row r="88" spans="1:8" x14ac:dyDescent="0.25">
      <c r="A88" t="s">
        <v>13</v>
      </c>
      <c r="B88" s="1">
        <v>16.899999999999999</v>
      </c>
      <c r="C88" s="1">
        <v>27.583333015441902</v>
      </c>
      <c r="D88" s="6">
        <v>745</v>
      </c>
      <c r="E88" s="4">
        <v>28.536100000000001</v>
      </c>
      <c r="F88" s="4">
        <v>27.6136836570595</v>
      </c>
      <c r="G88" s="4">
        <v>22.0774867353439</v>
      </c>
      <c r="H88" s="4">
        <v>316.17090000000002</v>
      </c>
    </row>
    <row r="89" spans="1:8" x14ac:dyDescent="0.25">
      <c r="A89" t="s">
        <v>13</v>
      </c>
      <c r="B89" s="1">
        <v>17.899999999999999</v>
      </c>
      <c r="C89" s="1">
        <v>27.693181818181898</v>
      </c>
      <c r="D89" s="6">
        <v>745</v>
      </c>
      <c r="E89" s="4">
        <v>28.9741</v>
      </c>
      <c r="F89" s="4">
        <v>28.658978386779701</v>
      </c>
      <c r="G89" s="4">
        <v>22.246717547902101</v>
      </c>
      <c r="H89" s="4">
        <v>321.52969999999999</v>
      </c>
    </row>
    <row r="90" spans="1:8" x14ac:dyDescent="0.25">
      <c r="A90" s="2" t="s">
        <v>14</v>
      </c>
      <c r="B90" s="3">
        <v>6</v>
      </c>
      <c r="C90" s="3">
        <v>16.613636363636399</v>
      </c>
      <c r="D90" s="7">
        <v>1042</v>
      </c>
      <c r="E90" s="5">
        <v>12.2157</v>
      </c>
      <c r="F90" s="5">
        <v>15.8814821276614</v>
      </c>
      <c r="G90" s="5">
        <v>12.2166839522777</v>
      </c>
      <c r="H90" s="5">
        <v>84.105999999999995</v>
      </c>
    </row>
    <row r="91" spans="1:8" x14ac:dyDescent="0.25">
      <c r="A91" s="2" t="s">
        <v>14</v>
      </c>
      <c r="B91" s="3">
        <v>7.8</v>
      </c>
      <c r="C91" s="3">
        <v>19.113636363636399</v>
      </c>
      <c r="D91" s="7">
        <v>1042</v>
      </c>
      <c r="E91" s="5">
        <v>16.6556</v>
      </c>
      <c r="F91" s="5">
        <v>18.506233561201899</v>
      </c>
      <c r="G91" s="5">
        <v>14.268883755776301</v>
      </c>
      <c r="H91" s="5">
        <v>131.79079999999999</v>
      </c>
    </row>
    <row r="92" spans="1:8" x14ac:dyDescent="0.25">
      <c r="A92" s="2" t="s">
        <v>14</v>
      </c>
      <c r="B92" s="3">
        <v>9</v>
      </c>
      <c r="C92" s="3">
        <v>20.068181818181898</v>
      </c>
      <c r="D92" s="7">
        <v>1037</v>
      </c>
      <c r="E92" s="5">
        <v>18.8093</v>
      </c>
      <c r="F92" s="5">
        <v>19.685588200782</v>
      </c>
      <c r="G92" s="5">
        <v>15.1949779853074</v>
      </c>
      <c r="H92" s="5">
        <v>156.17330000000001</v>
      </c>
    </row>
    <row r="93" spans="1:8" x14ac:dyDescent="0.25">
      <c r="A93" s="2" t="s">
        <v>14</v>
      </c>
      <c r="B93" s="3">
        <v>9.9</v>
      </c>
      <c r="C93" s="3">
        <v>21.386363636363601</v>
      </c>
      <c r="D93" s="7">
        <v>1032</v>
      </c>
      <c r="E93" s="5">
        <v>20.522200000000002</v>
      </c>
      <c r="F93" s="5">
        <v>20.581567130612601</v>
      </c>
      <c r="G93" s="5">
        <v>15.9095801797941</v>
      </c>
      <c r="H93" s="5">
        <v>180.60310000000001</v>
      </c>
    </row>
    <row r="94" spans="1:8" x14ac:dyDescent="0.25">
      <c r="A94" s="2" t="s">
        <v>14</v>
      </c>
      <c r="B94" s="3">
        <v>10.8</v>
      </c>
      <c r="C94" s="3">
        <v>22.659090909090999</v>
      </c>
      <c r="D94" s="7">
        <v>1009</v>
      </c>
      <c r="E94" s="5">
        <v>22.426400000000001</v>
      </c>
      <c r="F94" s="5">
        <v>21.7553025216611</v>
      </c>
      <c r="G94" s="5">
        <v>16.819798128937901</v>
      </c>
      <c r="H94" s="5">
        <v>207.90520000000001</v>
      </c>
    </row>
    <row r="95" spans="1:8" x14ac:dyDescent="0.25">
      <c r="A95" s="2" t="s">
        <v>14</v>
      </c>
      <c r="B95" s="3">
        <v>12</v>
      </c>
      <c r="C95" s="3">
        <v>23.7045454545454</v>
      </c>
      <c r="D95" s="7">
        <v>1009</v>
      </c>
      <c r="E95" s="5">
        <v>24.870799999999999</v>
      </c>
      <c r="F95" s="5">
        <v>23.156640447086801</v>
      </c>
      <c r="G95" s="5">
        <v>17.713661313947501</v>
      </c>
      <c r="H95" s="5">
        <v>242.7124</v>
      </c>
    </row>
    <row r="96" spans="1:8" x14ac:dyDescent="0.25">
      <c r="A96" s="2" t="s">
        <v>14</v>
      </c>
      <c r="B96" s="3">
        <v>13</v>
      </c>
      <c r="C96" s="3">
        <v>24.909090909090999</v>
      </c>
      <c r="D96" s="7">
        <v>1005</v>
      </c>
      <c r="E96" s="5">
        <v>26.7912</v>
      </c>
      <c r="F96" s="5">
        <v>24.155262478649099</v>
      </c>
      <c r="G96" s="5">
        <v>18.426095111654899</v>
      </c>
      <c r="H96" s="5">
        <v>271.70929999999998</v>
      </c>
    </row>
    <row r="97" spans="1:8" x14ac:dyDescent="0.25">
      <c r="A97" s="2" t="s">
        <v>14</v>
      </c>
      <c r="B97" s="3">
        <v>14</v>
      </c>
      <c r="C97" s="3">
        <v>25.818181818181898</v>
      </c>
      <c r="D97" s="7">
        <v>995</v>
      </c>
      <c r="E97" s="5">
        <v>28.262</v>
      </c>
      <c r="F97" s="5">
        <v>25.230359025647498</v>
      </c>
      <c r="G97" s="5">
        <v>19.013003186082699</v>
      </c>
      <c r="H97" s="5">
        <v>299.36410000000001</v>
      </c>
    </row>
    <row r="98" spans="1:8" x14ac:dyDescent="0.25">
      <c r="A98" s="2" t="s">
        <v>14</v>
      </c>
      <c r="B98" s="3">
        <v>15</v>
      </c>
      <c r="C98" s="3">
        <v>26.659090822393299</v>
      </c>
      <c r="D98" s="7">
        <v>981</v>
      </c>
      <c r="E98" s="5">
        <v>29.351900000000001</v>
      </c>
      <c r="F98" s="5">
        <v>25.874908913145099</v>
      </c>
      <c r="G98" s="5">
        <v>19.511639003750599</v>
      </c>
      <c r="H98" s="5">
        <v>320.27260000000001</v>
      </c>
    </row>
    <row r="99" spans="1:8" x14ac:dyDescent="0.25">
      <c r="A99" s="2" t="s">
        <v>14</v>
      </c>
      <c r="B99" s="3">
        <v>15.8</v>
      </c>
      <c r="C99" s="3">
        <v>27.295454198663801</v>
      </c>
      <c r="D99" s="7">
        <v>981</v>
      </c>
      <c r="E99" s="5">
        <v>29.838000000000001</v>
      </c>
      <c r="F99" s="5">
        <v>26.323097188360101</v>
      </c>
      <c r="G99" s="5">
        <v>19.674560363680001</v>
      </c>
      <c r="H99" s="5">
        <v>327.41050000000001</v>
      </c>
    </row>
    <row r="100" spans="1:8" x14ac:dyDescent="0.25">
      <c r="A100" s="2" t="s">
        <v>14</v>
      </c>
      <c r="B100" s="3">
        <v>16.899999999999999</v>
      </c>
      <c r="C100" s="3">
        <v>27.8454541293058</v>
      </c>
      <c r="D100" s="7">
        <v>981</v>
      </c>
      <c r="E100" s="5">
        <v>31.200900000000001</v>
      </c>
      <c r="F100" s="5">
        <v>27.118837889222998</v>
      </c>
      <c r="G100" s="5">
        <v>20.1173025325228</v>
      </c>
      <c r="H100" s="5">
        <v>348.36200000000002</v>
      </c>
    </row>
    <row r="101" spans="1:8" x14ac:dyDescent="0.25">
      <c r="A101" s="2" t="s">
        <v>14</v>
      </c>
      <c r="B101" s="3">
        <v>17.899999999999999</v>
      </c>
      <c r="C101" s="3">
        <v>28.227272380481999</v>
      </c>
      <c r="D101" s="7">
        <v>981</v>
      </c>
      <c r="E101" s="5">
        <v>31.3505</v>
      </c>
      <c r="F101" s="5">
        <v>27.3068233709749</v>
      </c>
      <c r="G101" s="5">
        <v>20.166440409743601</v>
      </c>
      <c r="H101" s="5">
        <v>350.79140000000001</v>
      </c>
    </row>
    <row r="102" spans="1:8" x14ac:dyDescent="0.25">
      <c r="A102" t="s">
        <v>15</v>
      </c>
      <c r="B102" s="1">
        <v>6</v>
      </c>
      <c r="C102" s="1">
        <v>17.0625</v>
      </c>
      <c r="D102" s="6">
        <v>1528</v>
      </c>
      <c r="E102" s="4">
        <v>15.083299999999999</v>
      </c>
      <c r="F102" s="4">
        <v>15.2351720112779</v>
      </c>
      <c r="G102" s="4">
        <v>11.2118351700591</v>
      </c>
      <c r="H102" s="4">
        <v>106.4237</v>
      </c>
    </row>
    <row r="103" spans="1:8" x14ac:dyDescent="0.25">
      <c r="A103" t="s">
        <v>15</v>
      </c>
      <c r="B103" s="1">
        <v>7.8</v>
      </c>
      <c r="C103" s="1">
        <v>19.90625</v>
      </c>
      <c r="D103" s="6">
        <v>1528</v>
      </c>
      <c r="E103" s="4">
        <v>20.095300000000002</v>
      </c>
      <c r="F103" s="4">
        <v>17.2756423622365</v>
      </c>
      <c r="G103" s="4">
        <v>12.939143983688099</v>
      </c>
      <c r="H103" s="4">
        <v>164.93020000000001</v>
      </c>
    </row>
    <row r="104" spans="1:8" x14ac:dyDescent="0.25">
      <c r="A104" t="s">
        <v>15</v>
      </c>
      <c r="B104" s="1">
        <v>9</v>
      </c>
      <c r="C104" s="1">
        <v>20.375</v>
      </c>
      <c r="D104" s="6">
        <v>1503</v>
      </c>
      <c r="E104" s="4">
        <v>22.4785</v>
      </c>
      <c r="F104" s="4">
        <v>18.4935884937276</v>
      </c>
      <c r="G104" s="4">
        <v>13.8003219584342</v>
      </c>
      <c r="H104" s="4">
        <v>190.38</v>
      </c>
    </row>
    <row r="105" spans="1:8" x14ac:dyDescent="0.25">
      <c r="A105" t="s">
        <v>15</v>
      </c>
      <c r="B105" s="1">
        <v>9.9</v>
      </c>
      <c r="C105" s="1">
        <v>21.90625</v>
      </c>
      <c r="D105" s="6">
        <v>1503</v>
      </c>
      <c r="E105" s="4">
        <v>24.3902</v>
      </c>
      <c r="F105" s="4">
        <v>19.5485296192183</v>
      </c>
      <c r="G105" s="4">
        <v>14.3755558874903</v>
      </c>
      <c r="H105" s="4">
        <v>220.14070000000001</v>
      </c>
    </row>
    <row r="106" spans="1:8" x14ac:dyDescent="0.25">
      <c r="A106" t="s">
        <v>15</v>
      </c>
      <c r="B106" s="1">
        <v>10.8</v>
      </c>
      <c r="C106" s="1">
        <v>23.143749952316298</v>
      </c>
      <c r="D106" s="6">
        <v>1490</v>
      </c>
      <c r="E106" s="4">
        <v>26.759499999999999</v>
      </c>
      <c r="F106" s="4">
        <v>20.5715787107411</v>
      </c>
      <c r="G106" s="4">
        <v>15.120183068696001</v>
      </c>
      <c r="H106" s="4">
        <v>254.35149999999999</v>
      </c>
    </row>
    <row r="107" spans="1:8" x14ac:dyDescent="0.25">
      <c r="A107" t="s">
        <v>15</v>
      </c>
      <c r="B107" s="1">
        <v>12</v>
      </c>
      <c r="C107" s="1">
        <v>24.78125</v>
      </c>
      <c r="D107" s="6">
        <v>1490</v>
      </c>
      <c r="E107" s="4">
        <v>29.416699999999999</v>
      </c>
      <c r="F107" s="4">
        <v>22.131919796247001</v>
      </c>
      <c r="G107" s="4">
        <v>15.8542296781042</v>
      </c>
      <c r="H107" s="4">
        <v>292.8612</v>
      </c>
    </row>
    <row r="108" spans="1:8" x14ac:dyDescent="0.25">
      <c r="A108" t="s">
        <v>15</v>
      </c>
      <c r="B108" s="1">
        <v>13</v>
      </c>
      <c r="C108" s="1">
        <v>25.59375</v>
      </c>
      <c r="D108" s="6">
        <v>1458</v>
      </c>
      <c r="E108" s="4">
        <v>31.065000000000001</v>
      </c>
      <c r="F108" s="4">
        <v>22.805841451567701</v>
      </c>
      <c r="G108" s="4">
        <v>16.468268070276</v>
      </c>
      <c r="H108" s="4">
        <v>323.12369999999999</v>
      </c>
    </row>
    <row r="109" spans="1:8" x14ac:dyDescent="0.25">
      <c r="A109" t="s">
        <v>15</v>
      </c>
      <c r="B109" s="1">
        <v>14</v>
      </c>
      <c r="C109" s="1">
        <v>26.875</v>
      </c>
      <c r="D109" s="6">
        <v>1458</v>
      </c>
      <c r="E109" s="4">
        <v>33.005099999999999</v>
      </c>
      <c r="F109" s="4">
        <v>23.899424488428799</v>
      </c>
      <c r="G109" s="4">
        <v>16.975789984809001</v>
      </c>
      <c r="H109" s="4">
        <v>361.28300000000002</v>
      </c>
    </row>
    <row r="110" spans="1:8" x14ac:dyDescent="0.25">
      <c r="A110" t="s">
        <v>15</v>
      </c>
      <c r="B110" s="1">
        <v>15</v>
      </c>
      <c r="C110" s="1">
        <v>27.21875</v>
      </c>
      <c r="D110" s="6">
        <v>1395</v>
      </c>
      <c r="E110" s="4">
        <v>33.631300000000003</v>
      </c>
      <c r="F110" s="4">
        <v>24.5591252620187</v>
      </c>
      <c r="G110" s="4">
        <v>17.516939127158</v>
      </c>
      <c r="H110" s="4">
        <v>370.46269999999998</v>
      </c>
    </row>
    <row r="111" spans="1:8" x14ac:dyDescent="0.25">
      <c r="A111" t="s">
        <v>15</v>
      </c>
      <c r="B111" s="1">
        <v>15.8</v>
      </c>
      <c r="C111" s="1">
        <v>27.9375</v>
      </c>
      <c r="D111" s="6">
        <v>1395</v>
      </c>
      <c r="E111" s="4">
        <v>34.447600000000001</v>
      </c>
      <c r="F111" s="4">
        <v>24.666984993474301</v>
      </c>
      <c r="G111" s="4">
        <v>17.7300639955658</v>
      </c>
      <c r="H111" s="4">
        <v>386.63220000000001</v>
      </c>
    </row>
    <row r="112" spans="1:8" x14ac:dyDescent="0.25">
      <c r="A112" t="s">
        <v>15</v>
      </c>
      <c r="B112" s="1">
        <v>16.899999999999999</v>
      </c>
      <c r="C112" s="1">
        <v>28.429411495433001</v>
      </c>
      <c r="D112" s="6">
        <v>1408</v>
      </c>
      <c r="E112" s="4">
        <v>35.097200000000001</v>
      </c>
      <c r="F112" s="4">
        <v>24.6890007469331</v>
      </c>
      <c r="G112" s="4">
        <v>17.814580587256199</v>
      </c>
      <c r="H112" s="4">
        <v>399.07330000000002</v>
      </c>
    </row>
    <row r="113" spans="1:8" x14ac:dyDescent="0.25">
      <c r="A113" t="s">
        <v>15</v>
      </c>
      <c r="B113" s="1">
        <v>17.899999999999999</v>
      </c>
      <c r="C113" s="1">
        <v>28.8437497615814</v>
      </c>
      <c r="D113" s="6">
        <v>1395</v>
      </c>
      <c r="E113" s="4">
        <v>35.916699999999999</v>
      </c>
      <c r="F113" s="4">
        <v>25.243356189078501</v>
      </c>
      <c r="G113" s="4">
        <v>18.103740735928898</v>
      </c>
      <c r="H113" s="4">
        <v>411.8587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2" max="3" width="9.140625" style="1"/>
    <col min="4" max="4" width="9.140625" style="6"/>
    <col min="5" max="8" width="9.140625" style="4"/>
  </cols>
  <sheetData>
    <row r="1" spans="1:12" x14ac:dyDescent="0.25">
      <c r="A1" t="s">
        <v>6</v>
      </c>
      <c r="B1" s="1" t="s">
        <v>32</v>
      </c>
      <c r="C1" s="1" t="s">
        <v>2</v>
      </c>
      <c r="D1" s="6" t="s">
        <v>0</v>
      </c>
      <c r="E1" s="4" t="s">
        <v>1</v>
      </c>
      <c r="F1" s="4" t="s">
        <v>3</v>
      </c>
      <c r="G1" s="4" t="s">
        <v>4</v>
      </c>
      <c r="H1" s="4" t="s">
        <v>5</v>
      </c>
      <c r="I1" s="4" t="s">
        <v>16</v>
      </c>
      <c r="J1" s="4" t="s">
        <v>30</v>
      </c>
    </row>
    <row r="2" spans="1:12" x14ac:dyDescent="0.25">
      <c r="A2" t="s">
        <v>7</v>
      </c>
      <c r="B2" s="1">
        <v>4.083333333333333</v>
      </c>
      <c r="C2" s="1">
        <v>15.12</v>
      </c>
      <c r="D2" s="6">
        <v>1125</v>
      </c>
      <c r="E2" s="4">
        <v>13.3</v>
      </c>
      <c r="F2" s="4">
        <v>17.899999999999999</v>
      </c>
      <c r="G2" s="4">
        <v>12.27</v>
      </c>
      <c r="H2" s="4">
        <v>77.72</v>
      </c>
      <c r="I2">
        <f>$L$2*EXP(-$L$3*1/B2^$L$4)</f>
        <v>12.083588797396207</v>
      </c>
      <c r="J2">
        <f>(C2-I2)^2</f>
        <v>9.21979299129781</v>
      </c>
      <c r="K2" s="9" t="s">
        <v>17</v>
      </c>
      <c r="L2" s="8">
        <v>119.77842736939436</v>
      </c>
    </row>
    <row r="3" spans="1:12" x14ac:dyDescent="0.25">
      <c r="A3" t="s">
        <v>7</v>
      </c>
      <c r="B3" s="1">
        <v>4.75</v>
      </c>
      <c r="C3" s="1">
        <v>17.760000000000002</v>
      </c>
      <c r="D3" s="6">
        <v>1125</v>
      </c>
      <c r="E3" s="4">
        <v>17.11</v>
      </c>
      <c r="F3" s="4">
        <v>20.239999999999998</v>
      </c>
      <c r="G3" s="4">
        <v>13.92</v>
      </c>
      <c r="H3" s="4">
        <v>117.06</v>
      </c>
      <c r="I3">
        <f t="shared" ref="I3:I66" si="0">$L$2*EXP(-$L$3*1/B3^$L$4)</f>
        <v>13.442232442525116</v>
      </c>
      <c r="J3">
        <f t="shared" ref="J3:J66" si="1">(C3-I3)^2</f>
        <v>18.64311668038264</v>
      </c>
      <c r="K3" s="9" t="s">
        <v>18</v>
      </c>
      <c r="L3" s="8">
        <v>3.5705556897699893</v>
      </c>
    </row>
    <row r="4" spans="1:12" x14ac:dyDescent="0.25">
      <c r="A4" t="s">
        <v>7</v>
      </c>
      <c r="B4" s="1">
        <v>5.666666666666667</v>
      </c>
      <c r="C4" s="1">
        <v>19.78</v>
      </c>
      <c r="D4" s="6">
        <v>1114</v>
      </c>
      <c r="E4" s="4">
        <v>21.1</v>
      </c>
      <c r="F4" s="4">
        <v>22.65</v>
      </c>
      <c r="G4" s="4">
        <v>15.53</v>
      </c>
      <c r="H4" s="4">
        <v>158.49</v>
      </c>
      <c r="I4">
        <f t="shared" si="0"/>
        <v>15.127089441955633</v>
      </c>
      <c r="J4">
        <f t="shared" si="1"/>
        <v>21.649576661160754</v>
      </c>
      <c r="K4" s="9" t="s">
        <v>19</v>
      </c>
      <c r="L4" s="8">
        <v>0.31452778222974281</v>
      </c>
    </row>
    <row r="5" spans="1:12" x14ac:dyDescent="0.25">
      <c r="A5" t="s">
        <v>7</v>
      </c>
      <c r="B5" s="1">
        <v>6.833333333333333</v>
      </c>
      <c r="C5" s="1">
        <v>20.56</v>
      </c>
      <c r="D5" s="6">
        <v>1114</v>
      </c>
      <c r="E5" s="4">
        <v>25.08</v>
      </c>
      <c r="F5" s="4">
        <v>25.03</v>
      </c>
      <c r="G5" s="4">
        <v>16.93</v>
      </c>
      <c r="H5" s="4">
        <v>196.73</v>
      </c>
      <c r="I5">
        <f t="shared" si="0"/>
        <v>17.027131021893233</v>
      </c>
      <c r="J5">
        <f t="shared" si="1"/>
        <v>12.481163216469145</v>
      </c>
    </row>
    <row r="6" spans="1:12" x14ac:dyDescent="0.25">
      <c r="A6" t="s">
        <v>7</v>
      </c>
      <c r="B6" s="1">
        <v>7.583333333333333</v>
      </c>
      <c r="C6" s="1">
        <v>22.94</v>
      </c>
      <c r="D6" s="6">
        <v>1114</v>
      </c>
      <c r="E6" s="4">
        <v>27.06</v>
      </c>
      <c r="F6" s="4">
        <v>25.96</v>
      </c>
      <c r="G6" s="4">
        <v>17.59</v>
      </c>
      <c r="H6" s="4">
        <v>233.37</v>
      </c>
      <c r="I6">
        <f t="shared" si="0"/>
        <v>18.131893512325771</v>
      </c>
      <c r="J6">
        <f t="shared" si="1"/>
        <v>23.117887996815025</v>
      </c>
      <c r="K6" s="10" t="s">
        <v>31</v>
      </c>
      <c r="L6">
        <f>SUM(J2:J113)</f>
        <v>1125.0293701096925</v>
      </c>
    </row>
    <row r="7" spans="1:12" x14ac:dyDescent="0.25">
      <c r="A7" t="s">
        <v>7</v>
      </c>
      <c r="B7" s="1">
        <v>8.6666666666666661</v>
      </c>
      <c r="C7" s="1">
        <v>23.22</v>
      </c>
      <c r="D7" s="6">
        <v>1114</v>
      </c>
      <c r="E7" s="4">
        <v>29.34</v>
      </c>
      <c r="F7" s="4">
        <v>26.9</v>
      </c>
      <c r="G7" s="4">
        <v>18.309999999999999</v>
      </c>
      <c r="H7" s="4">
        <v>260.81</v>
      </c>
      <c r="I7">
        <f>$L$2*EXP(-$L$3*1/B7^$L$4)</f>
        <v>19.595969736735594</v>
      </c>
      <c r="J7">
        <f t="shared" si="1"/>
        <v>13.133595349056275</v>
      </c>
    </row>
    <row r="8" spans="1:12" x14ac:dyDescent="0.25">
      <c r="A8" t="s">
        <v>7</v>
      </c>
      <c r="B8" s="1">
        <v>9.5</v>
      </c>
      <c r="C8" s="1">
        <v>24.28</v>
      </c>
      <c r="D8" s="6">
        <v>1114</v>
      </c>
      <c r="E8" s="4">
        <v>31.04</v>
      </c>
      <c r="F8" s="4">
        <v>27.81</v>
      </c>
      <c r="G8" s="4">
        <v>18.84</v>
      </c>
      <c r="H8" s="4">
        <v>297.91000000000003</v>
      </c>
      <c r="I8">
        <f t="shared" si="0"/>
        <v>20.63216412124325</v>
      </c>
      <c r="J8">
        <f t="shared" si="1"/>
        <v>13.306706598345041</v>
      </c>
    </row>
    <row r="9" spans="1:12" x14ac:dyDescent="0.25">
      <c r="A9" t="s">
        <v>7</v>
      </c>
      <c r="B9" s="1">
        <v>10.5</v>
      </c>
      <c r="C9" s="1">
        <v>24.44</v>
      </c>
      <c r="D9" s="6">
        <v>1114</v>
      </c>
      <c r="E9" s="4">
        <v>32.31</v>
      </c>
      <c r="F9" s="4">
        <v>28.31</v>
      </c>
      <c r="G9" s="4">
        <v>19.22</v>
      </c>
      <c r="H9" s="4">
        <v>324.82</v>
      </c>
      <c r="I9">
        <f t="shared" si="0"/>
        <v>21.787882159733272</v>
      </c>
      <c r="J9">
        <f t="shared" si="1"/>
        <v>7.033729038661062</v>
      </c>
    </row>
    <row r="10" spans="1:12" x14ac:dyDescent="0.25">
      <c r="A10" t="s">
        <v>7</v>
      </c>
      <c r="B10" s="1">
        <v>11.583333333333334</v>
      </c>
      <c r="C10" s="1">
        <v>29.61</v>
      </c>
      <c r="D10" s="6">
        <v>1114</v>
      </c>
      <c r="E10" s="4">
        <v>34.770000000000003</v>
      </c>
      <c r="F10" s="4">
        <v>29.42</v>
      </c>
      <c r="G10" s="4">
        <v>19.940000000000001</v>
      </c>
      <c r="H10" s="4">
        <v>399.26</v>
      </c>
      <c r="I10">
        <f t="shared" si="0"/>
        <v>22.946947940981136</v>
      </c>
      <c r="J10">
        <f t="shared" si="1"/>
        <v>44.396262741195514</v>
      </c>
    </row>
    <row r="11" spans="1:12" x14ac:dyDescent="0.25">
      <c r="A11" t="s">
        <v>7</v>
      </c>
      <c r="B11" s="1">
        <v>12.583333333333334</v>
      </c>
      <c r="C11" s="1">
        <v>29.67</v>
      </c>
      <c r="D11" s="6">
        <v>1114</v>
      </c>
      <c r="E11" s="4">
        <v>36.85</v>
      </c>
      <c r="F11" s="4">
        <v>29.08</v>
      </c>
      <c r="G11" s="4">
        <v>19.89</v>
      </c>
      <c r="H11" s="4">
        <v>437.25</v>
      </c>
      <c r="I11">
        <f t="shared" si="0"/>
        <v>23.942789251140027</v>
      </c>
      <c r="J11">
        <f t="shared" si="1"/>
        <v>32.800942961857231</v>
      </c>
    </row>
    <row r="12" spans="1:12" x14ac:dyDescent="0.25">
      <c r="A12" t="s">
        <v>7</v>
      </c>
      <c r="B12" s="1">
        <v>13.75</v>
      </c>
      <c r="C12" s="1">
        <v>32.94</v>
      </c>
      <c r="D12" s="6">
        <v>1102</v>
      </c>
      <c r="E12" s="4">
        <v>38.42</v>
      </c>
      <c r="F12" s="4">
        <v>31.87</v>
      </c>
      <c r="G12" s="4">
        <v>21.06</v>
      </c>
      <c r="H12" s="4">
        <v>487.86</v>
      </c>
      <c r="I12">
        <f t="shared" si="0"/>
        <v>25.026759421994253</v>
      </c>
      <c r="J12">
        <f t="shared" si="1"/>
        <v>62.619376445396689</v>
      </c>
    </row>
    <row r="13" spans="1:12" x14ac:dyDescent="0.25">
      <c r="A13" t="s">
        <v>7</v>
      </c>
      <c r="B13" s="1">
        <v>14.75</v>
      </c>
      <c r="C13" s="1">
        <v>33.78</v>
      </c>
      <c r="D13" s="6">
        <v>1102</v>
      </c>
      <c r="E13" s="4">
        <v>39.46</v>
      </c>
      <c r="F13" s="4">
        <v>32.42</v>
      </c>
      <c r="G13" s="4">
        <v>21.35</v>
      </c>
      <c r="H13" s="4">
        <v>513.29999999999995</v>
      </c>
      <c r="I13">
        <f t="shared" si="0"/>
        <v>25.897312442664678</v>
      </c>
      <c r="J13">
        <f t="shared" si="1"/>
        <v>62.136763126569129</v>
      </c>
    </row>
    <row r="14" spans="1:12" x14ac:dyDescent="0.25">
      <c r="A14" t="s">
        <v>7</v>
      </c>
      <c r="B14" s="1">
        <v>15.583333333333334</v>
      </c>
      <c r="C14" s="1">
        <v>34.11</v>
      </c>
      <c r="D14" s="6">
        <v>1080</v>
      </c>
      <c r="E14" s="4">
        <v>41.18</v>
      </c>
      <c r="F14" s="4">
        <v>33.15</v>
      </c>
      <c r="G14" s="4">
        <v>22.04</v>
      </c>
      <c r="H14" s="4">
        <v>527.64</v>
      </c>
      <c r="I14">
        <f t="shared" si="0"/>
        <v>26.586017713640295</v>
      </c>
      <c r="J14">
        <f t="shared" si="1"/>
        <v>56.610309445454604</v>
      </c>
    </row>
    <row r="15" spans="1:12" x14ac:dyDescent="0.25">
      <c r="A15" s="2" t="s">
        <v>8</v>
      </c>
      <c r="B15" s="3">
        <v>4.083333333333333</v>
      </c>
      <c r="C15" s="3">
        <v>13.2</v>
      </c>
      <c r="D15" s="7">
        <v>1081</v>
      </c>
      <c r="E15" s="5">
        <v>5.2</v>
      </c>
      <c r="F15" s="5">
        <v>13.12</v>
      </c>
      <c r="G15" s="5">
        <v>7.8</v>
      </c>
      <c r="H15" s="5">
        <v>23.68</v>
      </c>
      <c r="I15">
        <f t="shared" si="0"/>
        <v>12.083588797396207</v>
      </c>
      <c r="J15">
        <f t="shared" si="1"/>
        <v>1.2463739732992467</v>
      </c>
    </row>
    <row r="16" spans="1:12" x14ac:dyDescent="0.25">
      <c r="A16" s="2" t="s">
        <v>8</v>
      </c>
      <c r="B16" s="3">
        <v>4.75</v>
      </c>
      <c r="C16" s="3">
        <v>15.49</v>
      </c>
      <c r="D16" s="7">
        <v>1081</v>
      </c>
      <c r="E16" s="5">
        <v>7.45</v>
      </c>
      <c r="F16" s="5">
        <v>15.17</v>
      </c>
      <c r="G16" s="5">
        <v>9.3699999999999992</v>
      </c>
      <c r="H16" s="5">
        <v>39.68</v>
      </c>
      <c r="I16">
        <f t="shared" si="0"/>
        <v>13.442232442525116</v>
      </c>
      <c r="J16">
        <f t="shared" si="1"/>
        <v>4.1933519694466534</v>
      </c>
    </row>
    <row r="17" spans="1:10" x14ac:dyDescent="0.25">
      <c r="A17" s="2" t="s">
        <v>8</v>
      </c>
      <c r="B17" s="3">
        <v>5.666666666666667</v>
      </c>
      <c r="C17" s="3">
        <v>16.82</v>
      </c>
      <c r="D17" s="7">
        <v>1070</v>
      </c>
      <c r="E17" s="5">
        <v>10.41</v>
      </c>
      <c r="F17" s="5">
        <v>17.05</v>
      </c>
      <c r="G17" s="5">
        <v>11.13</v>
      </c>
      <c r="H17" s="5">
        <v>61.41</v>
      </c>
      <c r="I17">
        <f t="shared" si="0"/>
        <v>15.127089441955633</v>
      </c>
      <c r="J17">
        <f t="shared" si="1"/>
        <v>2.865946157538092</v>
      </c>
    </row>
    <row r="18" spans="1:10" x14ac:dyDescent="0.25">
      <c r="A18" s="2" t="s">
        <v>8</v>
      </c>
      <c r="B18" s="3">
        <v>6.833333333333333</v>
      </c>
      <c r="C18" s="3">
        <v>17.89</v>
      </c>
      <c r="D18" s="7">
        <v>1048</v>
      </c>
      <c r="E18" s="5">
        <v>14.03</v>
      </c>
      <c r="F18" s="5">
        <v>19.27</v>
      </c>
      <c r="G18" s="5">
        <v>13.05</v>
      </c>
      <c r="H18" s="5">
        <v>90.83</v>
      </c>
      <c r="I18">
        <f t="shared" si="0"/>
        <v>17.027131021893233</v>
      </c>
      <c r="J18">
        <f t="shared" si="1"/>
        <v>0.7445428733790177</v>
      </c>
    </row>
    <row r="19" spans="1:10" x14ac:dyDescent="0.25">
      <c r="A19" s="2" t="s">
        <v>8</v>
      </c>
      <c r="B19" s="3">
        <v>7.583333333333333</v>
      </c>
      <c r="C19" s="3">
        <v>19.170000000000002</v>
      </c>
      <c r="D19" s="7">
        <v>1048</v>
      </c>
      <c r="E19" s="5">
        <v>16.260000000000002</v>
      </c>
      <c r="F19" s="5">
        <v>20.62</v>
      </c>
      <c r="G19" s="5">
        <v>14.05</v>
      </c>
      <c r="H19" s="5">
        <v>115.38</v>
      </c>
      <c r="I19">
        <f t="shared" si="0"/>
        <v>18.131893512325771</v>
      </c>
      <c r="J19">
        <f t="shared" si="1"/>
        <v>1.0776650797513279</v>
      </c>
    </row>
    <row r="20" spans="1:10" x14ac:dyDescent="0.25">
      <c r="A20" s="2" t="s">
        <v>8</v>
      </c>
      <c r="B20" s="3">
        <v>8.6666666666666661</v>
      </c>
      <c r="C20" s="3">
        <v>19.559999999999999</v>
      </c>
      <c r="D20" s="7">
        <v>1048</v>
      </c>
      <c r="E20" s="5">
        <v>19.079999999999998</v>
      </c>
      <c r="F20" s="5">
        <v>22.05</v>
      </c>
      <c r="G20" s="5">
        <v>15.22</v>
      </c>
      <c r="H20" s="5">
        <v>142.63999999999999</v>
      </c>
      <c r="I20">
        <f t="shared" si="0"/>
        <v>19.595969736735594</v>
      </c>
      <c r="J20">
        <f t="shared" si="1"/>
        <v>1.2938219608280047E-3</v>
      </c>
    </row>
    <row r="21" spans="1:10" x14ac:dyDescent="0.25">
      <c r="A21" s="2" t="s">
        <v>8</v>
      </c>
      <c r="B21" s="3">
        <v>9.5</v>
      </c>
      <c r="C21" s="3">
        <v>21.33</v>
      </c>
      <c r="D21" s="7">
        <v>1048</v>
      </c>
      <c r="E21" s="5">
        <v>21.24</v>
      </c>
      <c r="F21" s="5">
        <v>23.19</v>
      </c>
      <c r="G21" s="5">
        <v>16.059999999999999</v>
      </c>
      <c r="H21" s="5">
        <v>177.7</v>
      </c>
      <c r="I21">
        <f t="shared" si="0"/>
        <v>20.63216412124325</v>
      </c>
      <c r="J21">
        <f t="shared" si="1"/>
        <v>0.48697491368020362</v>
      </c>
    </row>
    <row r="22" spans="1:10" x14ac:dyDescent="0.25">
      <c r="A22" s="2" t="s">
        <v>8</v>
      </c>
      <c r="B22" s="3">
        <v>10.5</v>
      </c>
      <c r="C22" s="3">
        <v>25</v>
      </c>
      <c r="D22" s="7">
        <v>1037</v>
      </c>
      <c r="E22" s="5">
        <v>22.87</v>
      </c>
      <c r="F22" s="5">
        <v>24.15</v>
      </c>
      <c r="G22" s="5">
        <v>16.760000000000002</v>
      </c>
      <c r="H22" s="5">
        <v>219.22</v>
      </c>
      <c r="I22">
        <f t="shared" si="0"/>
        <v>21.787882159733272</v>
      </c>
      <c r="J22">
        <f t="shared" si="1"/>
        <v>10.317701019759792</v>
      </c>
    </row>
    <row r="23" spans="1:10" x14ac:dyDescent="0.25">
      <c r="A23" s="2" t="s">
        <v>8</v>
      </c>
      <c r="B23" s="3">
        <v>11.583333333333334</v>
      </c>
      <c r="C23" s="3">
        <v>26.67</v>
      </c>
      <c r="D23" s="7">
        <v>1037</v>
      </c>
      <c r="E23" s="5">
        <v>25.43</v>
      </c>
      <c r="F23" s="5">
        <v>25.59</v>
      </c>
      <c r="G23" s="5">
        <v>17.670000000000002</v>
      </c>
      <c r="H23" s="5">
        <v>261.11</v>
      </c>
      <c r="I23">
        <f t="shared" si="0"/>
        <v>22.946947940981136</v>
      </c>
      <c r="J23">
        <f t="shared" si="1"/>
        <v>13.861116634164613</v>
      </c>
    </row>
    <row r="24" spans="1:10" x14ac:dyDescent="0.25">
      <c r="A24" s="2" t="s">
        <v>8</v>
      </c>
      <c r="B24" s="3">
        <v>12.583333333333334</v>
      </c>
      <c r="C24" s="3">
        <v>29</v>
      </c>
      <c r="D24" s="7">
        <v>1037</v>
      </c>
      <c r="E24" s="5">
        <v>24.5</v>
      </c>
      <c r="F24" s="5">
        <v>27.6</v>
      </c>
      <c r="G24" s="5">
        <v>17.82</v>
      </c>
      <c r="H24" s="5">
        <v>299.95000000000005</v>
      </c>
      <c r="I24">
        <f t="shared" si="0"/>
        <v>23.942789251140027</v>
      </c>
      <c r="J24">
        <f t="shared" si="1"/>
        <v>25.575380558384847</v>
      </c>
    </row>
    <row r="25" spans="1:10" x14ac:dyDescent="0.25">
      <c r="A25" s="2" t="s">
        <v>8</v>
      </c>
      <c r="B25" s="3">
        <v>13.666666666666666</v>
      </c>
      <c r="C25" s="3">
        <v>30.22</v>
      </c>
      <c r="D25" s="7">
        <v>1037</v>
      </c>
      <c r="E25" s="5">
        <v>29.2</v>
      </c>
      <c r="F25" s="5">
        <v>27.89</v>
      </c>
      <c r="G25" s="5">
        <v>18.93</v>
      </c>
      <c r="H25" s="5">
        <v>338.79</v>
      </c>
      <c r="I25">
        <f t="shared" si="0"/>
        <v>24.951878395665481</v>
      </c>
      <c r="J25">
        <f t="shared" si="1"/>
        <v>27.75310523805609</v>
      </c>
    </row>
    <row r="26" spans="1:10" x14ac:dyDescent="0.25">
      <c r="A26" s="2" t="s">
        <v>8</v>
      </c>
      <c r="B26" s="3">
        <v>14.75</v>
      </c>
      <c r="C26" s="3">
        <v>31.22</v>
      </c>
      <c r="D26" s="7">
        <v>1026</v>
      </c>
      <c r="E26" s="5">
        <v>30.65</v>
      </c>
      <c r="F26" s="5">
        <v>28.62</v>
      </c>
      <c r="G26" s="5">
        <v>19.5</v>
      </c>
      <c r="H26" s="5">
        <v>366.52</v>
      </c>
      <c r="I26">
        <f t="shared" si="0"/>
        <v>25.897312442664678</v>
      </c>
      <c r="J26">
        <f t="shared" si="1"/>
        <v>28.331002833012249</v>
      </c>
    </row>
    <row r="27" spans="1:10" x14ac:dyDescent="0.25">
      <c r="A27" s="2" t="s">
        <v>8</v>
      </c>
      <c r="B27" s="3">
        <v>15.583333333333334</v>
      </c>
      <c r="C27" s="3">
        <v>30.72</v>
      </c>
      <c r="D27" s="7">
        <v>1026</v>
      </c>
      <c r="E27" s="5">
        <v>32.4</v>
      </c>
      <c r="F27" s="5">
        <v>29.2</v>
      </c>
      <c r="G27" s="5">
        <v>20.05</v>
      </c>
      <c r="H27" s="5">
        <v>387.67</v>
      </c>
      <c r="I27">
        <f t="shared" si="0"/>
        <v>26.586017713640295</v>
      </c>
      <c r="J27">
        <f t="shared" si="1"/>
        <v>17.089809543935804</v>
      </c>
    </row>
    <row r="28" spans="1:10" x14ac:dyDescent="0.25">
      <c r="A28" t="s">
        <v>9</v>
      </c>
      <c r="B28" s="1">
        <v>4.083333333333333</v>
      </c>
      <c r="C28" s="1">
        <v>10.74</v>
      </c>
      <c r="D28" s="6">
        <v>1092</v>
      </c>
      <c r="E28" s="4">
        <v>4.32</v>
      </c>
      <c r="F28" s="4">
        <v>10.91</v>
      </c>
      <c r="G28" s="4">
        <v>7.1</v>
      </c>
      <c r="H28" s="4">
        <v>16.309999999999999</v>
      </c>
      <c r="I28">
        <f t="shared" si="0"/>
        <v>12.083588797396207</v>
      </c>
      <c r="J28">
        <f t="shared" si="1"/>
        <v>1.8052308564885842</v>
      </c>
    </row>
    <row r="29" spans="1:10" x14ac:dyDescent="0.25">
      <c r="A29" t="s">
        <v>9</v>
      </c>
      <c r="B29" s="1">
        <v>4.75</v>
      </c>
      <c r="C29" s="1">
        <v>12.84</v>
      </c>
      <c r="D29" s="6">
        <v>1092</v>
      </c>
      <c r="E29" s="4">
        <v>5.84</v>
      </c>
      <c r="F29" s="4">
        <v>12.59</v>
      </c>
      <c r="G29" s="4">
        <v>8.25</v>
      </c>
      <c r="H29" s="4">
        <v>27.3</v>
      </c>
      <c r="I29">
        <f t="shared" si="0"/>
        <v>13.442232442525116</v>
      </c>
      <c r="J29">
        <f t="shared" si="1"/>
        <v>0.36268391482976714</v>
      </c>
    </row>
    <row r="30" spans="1:10" x14ac:dyDescent="0.25">
      <c r="A30" t="s">
        <v>9</v>
      </c>
      <c r="B30" s="1">
        <v>5.666666666666667</v>
      </c>
      <c r="C30" s="1">
        <v>13.48</v>
      </c>
      <c r="D30" s="6">
        <v>1092</v>
      </c>
      <c r="E30" s="4">
        <v>7.47</v>
      </c>
      <c r="F30" s="4">
        <v>14.19</v>
      </c>
      <c r="G30" s="4">
        <v>9.34</v>
      </c>
      <c r="H30" s="4">
        <v>36.57</v>
      </c>
      <c r="I30">
        <f t="shared" si="0"/>
        <v>15.127089441955633</v>
      </c>
      <c r="J30">
        <f t="shared" si="1"/>
        <v>2.7129036298017164</v>
      </c>
    </row>
    <row r="31" spans="1:10" x14ac:dyDescent="0.25">
      <c r="A31" t="s">
        <v>9</v>
      </c>
      <c r="B31" s="1">
        <v>6.833333333333333</v>
      </c>
      <c r="C31" s="1">
        <v>14.44</v>
      </c>
      <c r="D31" s="6">
        <v>1092</v>
      </c>
      <c r="E31" s="4">
        <v>9.2100000000000009</v>
      </c>
      <c r="F31" s="4">
        <v>15.81</v>
      </c>
      <c r="G31" s="4">
        <v>10.37</v>
      </c>
      <c r="H31" s="4">
        <v>47.75</v>
      </c>
      <c r="I31">
        <f t="shared" si="0"/>
        <v>17.027131021893233</v>
      </c>
      <c r="J31">
        <f t="shared" si="1"/>
        <v>6.6932469244423256</v>
      </c>
    </row>
    <row r="32" spans="1:10" x14ac:dyDescent="0.25">
      <c r="A32" t="s">
        <v>9</v>
      </c>
      <c r="B32" s="1">
        <v>7.583333333333333</v>
      </c>
      <c r="C32" s="1">
        <v>15.61</v>
      </c>
      <c r="D32" s="6">
        <v>1080</v>
      </c>
      <c r="E32" s="4">
        <v>10.73</v>
      </c>
      <c r="F32" s="4">
        <v>16.989999999999998</v>
      </c>
      <c r="G32" s="4">
        <v>11.25</v>
      </c>
      <c r="H32" s="4">
        <v>62.53</v>
      </c>
      <c r="I32">
        <f t="shared" si="0"/>
        <v>18.131893512325771</v>
      </c>
      <c r="J32">
        <f t="shared" si="1"/>
        <v>6.3599468875108167</v>
      </c>
    </row>
    <row r="33" spans="1:10" x14ac:dyDescent="0.25">
      <c r="A33" t="s">
        <v>9</v>
      </c>
      <c r="B33" s="1">
        <v>8.6666666666666661</v>
      </c>
      <c r="C33" s="1">
        <v>15.78</v>
      </c>
      <c r="D33" s="6">
        <v>1080</v>
      </c>
      <c r="E33" s="4">
        <v>12.25</v>
      </c>
      <c r="F33" s="4">
        <v>18.03</v>
      </c>
      <c r="G33" s="4">
        <v>12.01</v>
      </c>
      <c r="H33" s="4">
        <v>73.34</v>
      </c>
      <c r="I33">
        <f t="shared" si="0"/>
        <v>19.595969736735594</v>
      </c>
      <c r="J33">
        <f t="shared" si="1"/>
        <v>14.56162503168192</v>
      </c>
    </row>
    <row r="34" spans="1:10" x14ac:dyDescent="0.25">
      <c r="A34" t="s">
        <v>9</v>
      </c>
      <c r="B34" s="1">
        <v>9.5</v>
      </c>
      <c r="C34" s="1">
        <v>16.72</v>
      </c>
      <c r="D34" s="6">
        <v>1080</v>
      </c>
      <c r="E34" s="4">
        <v>13.24</v>
      </c>
      <c r="F34" s="4">
        <v>18.809999999999999</v>
      </c>
      <c r="G34" s="4">
        <v>12.49</v>
      </c>
      <c r="H34" s="4">
        <v>86.35</v>
      </c>
      <c r="I34">
        <f t="shared" si="0"/>
        <v>20.63216412124325</v>
      </c>
      <c r="J34">
        <f t="shared" si="1"/>
        <v>15.305028111542976</v>
      </c>
    </row>
    <row r="35" spans="1:10" x14ac:dyDescent="0.25">
      <c r="A35" t="s">
        <v>9</v>
      </c>
      <c r="B35" s="1">
        <v>10.5</v>
      </c>
      <c r="C35" s="1">
        <v>18.170000000000002</v>
      </c>
      <c r="D35" s="6">
        <v>1069</v>
      </c>
      <c r="E35" s="4">
        <v>14.18</v>
      </c>
      <c r="F35" s="4">
        <v>19.29</v>
      </c>
      <c r="G35" s="4">
        <v>12.99</v>
      </c>
      <c r="H35" s="4">
        <v>99.66</v>
      </c>
      <c r="I35">
        <f t="shared" si="0"/>
        <v>21.787882159733272</v>
      </c>
      <c r="J35">
        <f t="shared" si="1"/>
        <v>13.08907132171627</v>
      </c>
    </row>
    <row r="36" spans="1:10" x14ac:dyDescent="0.25">
      <c r="A36" t="s">
        <v>9</v>
      </c>
      <c r="B36" s="1">
        <v>11.583333333333334</v>
      </c>
      <c r="C36" s="1">
        <v>20.61</v>
      </c>
      <c r="D36" s="6">
        <v>1058</v>
      </c>
      <c r="E36" s="4">
        <v>16.45</v>
      </c>
      <c r="F36" s="4">
        <v>20.99</v>
      </c>
      <c r="G36" s="4">
        <v>14.07</v>
      </c>
      <c r="H36" s="4">
        <v>130.1</v>
      </c>
      <c r="I36">
        <f t="shared" si="0"/>
        <v>22.946947940981136</v>
      </c>
      <c r="J36">
        <f t="shared" si="1"/>
        <v>5.4613256788559754</v>
      </c>
    </row>
    <row r="37" spans="1:10" x14ac:dyDescent="0.25">
      <c r="A37" t="s">
        <v>9</v>
      </c>
      <c r="B37" s="1">
        <v>12.583333333333334</v>
      </c>
      <c r="C37" s="1">
        <v>23</v>
      </c>
      <c r="D37" s="6">
        <v>1058</v>
      </c>
      <c r="E37" s="4">
        <v>15.6</v>
      </c>
      <c r="F37" s="4">
        <v>22.85</v>
      </c>
      <c r="G37" s="4">
        <v>14.15</v>
      </c>
      <c r="H37" s="4">
        <v>151.71</v>
      </c>
      <c r="I37">
        <f t="shared" si="0"/>
        <v>23.942789251140027</v>
      </c>
      <c r="J37">
        <f t="shared" si="1"/>
        <v>0.88885157206517351</v>
      </c>
    </row>
    <row r="38" spans="1:10" x14ac:dyDescent="0.25">
      <c r="A38" t="s">
        <v>9</v>
      </c>
      <c r="B38" s="1">
        <v>13.75</v>
      </c>
      <c r="C38" s="1">
        <v>23.28</v>
      </c>
      <c r="D38" s="6">
        <v>1036</v>
      </c>
      <c r="E38" s="4">
        <v>19.23</v>
      </c>
      <c r="F38" s="4">
        <v>22.91</v>
      </c>
      <c r="G38" s="4">
        <v>15.37</v>
      </c>
      <c r="H38" s="4">
        <v>171.12</v>
      </c>
      <c r="I38">
        <f t="shared" si="0"/>
        <v>25.026759421994253</v>
      </c>
      <c r="J38">
        <f t="shared" si="1"/>
        <v>3.0511684783256929</v>
      </c>
    </row>
    <row r="39" spans="1:10" x14ac:dyDescent="0.25">
      <c r="A39" t="s">
        <v>9</v>
      </c>
      <c r="B39" s="1">
        <v>14.75</v>
      </c>
      <c r="C39" s="1">
        <v>24.28</v>
      </c>
      <c r="D39" s="6">
        <v>1036</v>
      </c>
      <c r="E39" s="4">
        <v>19.88</v>
      </c>
      <c r="F39" s="4">
        <v>23.36</v>
      </c>
      <c r="G39" s="4">
        <v>15.63</v>
      </c>
      <c r="H39" s="4">
        <v>183.71</v>
      </c>
      <c r="I39">
        <f t="shared" si="0"/>
        <v>25.897312442664678</v>
      </c>
      <c r="J39">
        <f t="shared" si="1"/>
        <v>2.6156995371979828</v>
      </c>
    </row>
    <row r="40" spans="1:10" x14ac:dyDescent="0.25">
      <c r="A40" t="s">
        <v>9</v>
      </c>
      <c r="B40" s="1">
        <v>15.5</v>
      </c>
      <c r="C40" s="1">
        <v>27.56</v>
      </c>
      <c r="D40" s="6">
        <v>1036</v>
      </c>
      <c r="E40" s="4">
        <v>21.09</v>
      </c>
      <c r="F40" s="4">
        <v>24.03</v>
      </c>
      <c r="G40" s="4">
        <v>16.09</v>
      </c>
      <c r="H40" s="4">
        <v>216.56</v>
      </c>
      <c r="I40">
        <f t="shared" si="0"/>
        <v>26.518555564847155</v>
      </c>
      <c r="J40">
        <f t="shared" si="1"/>
        <v>1.0846065115108259</v>
      </c>
    </row>
    <row r="41" spans="1:10" x14ac:dyDescent="0.25">
      <c r="A41" s="2" t="s">
        <v>10</v>
      </c>
      <c r="B41" s="3">
        <v>4.083333333333333</v>
      </c>
      <c r="C41" s="3">
        <v>8.18</v>
      </c>
      <c r="D41" s="7">
        <v>1034</v>
      </c>
      <c r="E41" s="5">
        <v>2.74</v>
      </c>
      <c r="F41" s="5">
        <v>8.68</v>
      </c>
      <c r="G41" s="5">
        <v>5.81</v>
      </c>
      <c r="H41" s="5">
        <v>8.18</v>
      </c>
      <c r="I41">
        <f t="shared" si="0"/>
        <v>12.083588797396207</v>
      </c>
      <c r="J41">
        <f t="shared" si="1"/>
        <v>15.238005499157165</v>
      </c>
    </row>
    <row r="42" spans="1:10" x14ac:dyDescent="0.25">
      <c r="A42" s="2" t="s">
        <v>10</v>
      </c>
      <c r="B42" s="3">
        <v>4.75</v>
      </c>
      <c r="C42" s="3">
        <v>9.68</v>
      </c>
      <c r="D42" s="7">
        <v>1034</v>
      </c>
      <c r="E42" s="5">
        <v>3.92</v>
      </c>
      <c r="F42" s="5">
        <v>10.37</v>
      </c>
      <c r="G42" s="5">
        <v>6.95</v>
      </c>
      <c r="H42" s="5">
        <v>13.74</v>
      </c>
      <c r="I42">
        <f t="shared" si="0"/>
        <v>13.442232442525116</v>
      </c>
      <c r="J42">
        <f t="shared" si="1"/>
        <v>14.154392951588502</v>
      </c>
    </row>
    <row r="43" spans="1:10" x14ac:dyDescent="0.25">
      <c r="A43" s="2" t="s">
        <v>10</v>
      </c>
      <c r="B43" s="3">
        <v>5.666666666666667</v>
      </c>
      <c r="C43" s="3">
        <v>10.58</v>
      </c>
      <c r="D43" s="7">
        <v>1034</v>
      </c>
      <c r="E43" s="5">
        <v>5.2</v>
      </c>
      <c r="F43" s="5">
        <v>12.09</v>
      </c>
      <c r="G43" s="5">
        <v>8</v>
      </c>
      <c r="H43" s="5">
        <v>20.170000000000002</v>
      </c>
      <c r="I43">
        <f t="shared" si="0"/>
        <v>15.127089441955633</v>
      </c>
      <c r="J43">
        <f t="shared" si="1"/>
        <v>20.676022393144386</v>
      </c>
    </row>
    <row r="44" spans="1:10" x14ac:dyDescent="0.25">
      <c r="A44" s="2" t="s">
        <v>10</v>
      </c>
      <c r="B44" s="3">
        <v>6.833333333333333</v>
      </c>
      <c r="C44" s="3">
        <v>11.44</v>
      </c>
      <c r="D44" s="7">
        <v>1023</v>
      </c>
      <c r="E44" s="5">
        <v>7.03</v>
      </c>
      <c r="F44" s="5">
        <v>13.97</v>
      </c>
      <c r="G44" s="5">
        <v>9.35</v>
      </c>
      <c r="H44" s="5">
        <v>29.15</v>
      </c>
      <c r="I44">
        <f t="shared" si="0"/>
        <v>17.027131021893233</v>
      </c>
      <c r="J44">
        <f t="shared" si="1"/>
        <v>31.216033055801724</v>
      </c>
    </row>
    <row r="45" spans="1:10" x14ac:dyDescent="0.25">
      <c r="A45" s="2" t="s">
        <v>10</v>
      </c>
      <c r="B45" s="3">
        <v>7.583333333333333</v>
      </c>
      <c r="C45" s="3">
        <v>13.04</v>
      </c>
      <c r="D45" s="7">
        <v>990</v>
      </c>
      <c r="E45" s="5">
        <v>8.44</v>
      </c>
      <c r="F45" s="5">
        <v>15.13</v>
      </c>
      <c r="G45" s="5">
        <v>10.42</v>
      </c>
      <c r="H45" s="5">
        <v>40.950000000000003</v>
      </c>
      <c r="I45">
        <f t="shared" si="0"/>
        <v>18.131893512325771</v>
      </c>
      <c r="J45">
        <f t="shared" si="1"/>
        <v>25.927379540865285</v>
      </c>
    </row>
    <row r="46" spans="1:10" x14ac:dyDescent="0.25">
      <c r="A46" s="2" t="s">
        <v>10</v>
      </c>
      <c r="B46" s="3">
        <v>8.6666666666666661</v>
      </c>
      <c r="C46" s="3">
        <v>14.16</v>
      </c>
      <c r="D46" s="7">
        <v>990</v>
      </c>
      <c r="E46" s="5">
        <v>10.11</v>
      </c>
      <c r="F46" s="5">
        <v>16.38</v>
      </c>
      <c r="G46" s="5">
        <v>11.41</v>
      </c>
      <c r="H46" s="5">
        <v>53.46</v>
      </c>
      <c r="I46">
        <f t="shared" si="0"/>
        <v>19.595969736735594</v>
      </c>
      <c r="J46">
        <f t="shared" si="1"/>
        <v>29.549766978705236</v>
      </c>
    </row>
    <row r="47" spans="1:10" x14ac:dyDescent="0.25">
      <c r="A47" s="2" t="s">
        <v>10</v>
      </c>
      <c r="B47" s="3">
        <v>9.5</v>
      </c>
      <c r="C47" s="3">
        <v>14.78</v>
      </c>
      <c r="D47" s="7">
        <v>990</v>
      </c>
      <c r="E47" s="5">
        <v>11.07</v>
      </c>
      <c r="F47" s="5">
        <v>17.12</v>
      </c>
      <c r="G47" s="5">
        <v>11.93</v>
      </c>
      <c r="H47" s="5">
        <v>64.95</v>
      </c>
      <c r="I47">
        <f t="shared" si="0"/>
        <v>20.63216412124325</v>
      </c>
      <c r="J47">
        <f t="shared" si="1"/>
        <v>34.24782490196678</v>
      </c>
    </row>
    <row r="48" spans="1:10" x14ac:dyDescent="0.25">
      <c r="A48" s="2" t="s">
        <v>10</v>
      </c>
      <c r="B48" s="3">
        <v>10.5</v>
      </c>
      <c r="C48" s="3">
        <v>15.69</v>
      </c>
      <c r="D48" s="7">
        <v>990</v>
      </c>
      <c r="E48" s="5">
        <v>12.1</v>
      </c>
      <c r="F48" s="5">
        <v>17.77</v>
      </c>
      <c r="G48" s="5">
        <v>12.48</v>
      </c>
      <c r="H48" s="5">
        <v>75.28</v>
      </c>
      <c r="I48">
        <f t="shared" si="0"/>
        <v>21.787882159733272</v>
      </c>
      <c r="J48">
        <f t="shared" si="1"/>
        <v>37.184166833993316</v>
      </c>
    </row>
    <row r="49" spans="1:10" x14ac:dyDescent="0.25">
      <c r="A49" s="2" t="s">
        <v>10</v>
      </c>
      <c r="B49" s="3">
        <v>11.583333333333334</v>
      </c>
      <c r="C49" s="3">
        <v>16.329999999999998</v>
      </c>
      <c r="D49" s="7">
        <v>968</v>
      </c>
      <c r="E49" s="5">
        <v>13.88</v>
      </c>
      <c r="F49" s="5">
        <v>18.91</v>
      </c>
      <c r="G49" s="5">
        <v>13.51</v>
      </c>
      <c r="H49" s="5">
        <v>90.43</v>
      </c>
      <c r="I49">
        <f t="shared" si="0"/>
        <v>22.946947940981136</v>
      </c>
      <c r="J49">
        <f t="shared" si="1"/>
        <v>43.784000053654523</v>
      </c>
    </row>
    <row r="50" spans="1:10" x14ac:dyDescent="0.25">
      <c r="A50" s="2" t="s">
        <v>10</v>
      </c>
      <c r="B50" s="3">
        <v>12.583333333333334</v>
      </c>
      <c r="C50" s="3">
        <v>16.670000000000002</v>
      </c>
      <c r="D50" s="7">
        <v>968</v>
      </c>
      <c r="E50" s="5">
        <v>13.45</v>
      </c>
      <c r="F50" s="5">
        <v>18.55</v>
      </c>
      <c r="G50" s="5">
        <v>13.62</v>
      </c>
      <c r="H50" s="5">
        <v>94.04</v>
      </c>
      <c r="I50">
        <f t="shared" si="0"/>
        <v>23.942789251140027</v>
      </c>
      <c r="J50">
        <f t="shared" si="1"/>
        <v>52.893463491497897</v>
      </c>
    </row>
    <row r="51" spans="1:10" x14ac:dyDescent="0.25">
      <c r="A51" s="2" t="s">
        <v>10</v>
      </c>
      <c r="B51" s="3">
        <v>13.75</v>
      </c>
      <c r="C51" s="3">
        <v>17.72</v>
      </c>
      <c r="D51" s="7">
        <v>957</v>
      </c>
      <c r="E51" s="5">
        <v>15.53</v>
      </c>
      <c r="F51" s="5">
        <v>19.989999999999998</v>
      </c>
      <c r="G51" s="5">
        <v>14.38</v>
      </c>
      <c r="H51" s="5">
        <v>109.59</v>
      </c>
      <c r="I51">
        <f t="shared" si="0"/>
        <v>25.026759421994253</v>
      </c>
      <c r="J51">
        <f t="shared" si="1"/>
        <v>53.388733250901808</v>
      </c>
    </row>
    <row r="52" spans="1:10" x14ac:dyDescent="0.25">
      <c r="A52" s="2" t="s">
        <v>10</v>
      </c>
      <c r="B52" s="3">
        <v>14.75</v>
      </c>
      <c r="C52" s="3">
        <v>18.329999999999998</v>
      </c>
      <c r="D52" s="7">
        <v>957</v>
      </c>
      <c r="E52" s="5">
        <v>15.94</v>
      </c>
      <c r="F52" s="5">
        <v>20.36</v>
      </c>
      <c r="G52" s="5">
        <v>14.57</v>
      </c>
      <c r="H52" s="5">
        <v>116.07</v>
      </c>
      <c r="I52">
        <f t="shared" si="0"/>
        <v>25.897312442664678</v>
      </c>
      <c r="J52">
        <f t="shared" si="1"/>
        <v>57.264217604907678</v>
      </c>
    </row>
    <row r="53" spans="1:10" x14ac:dyDescent="0.25">
      <c r="A53" s="2" t="s">
        <v>10</v>
      </c>
      <c r="B53" s="3">
        <v>15.5</v>
      </c>
      <c r="C53" s="3">
        <v>18.829999999999998</v>
      </c>
      <c r="D53" s="7">
        <v>957</v>
      </c>
      <c r="E53" s="5">
        <v>16.46</v>
      </c>
      <c r="F53" s="5">
        <v>20.67</v>
      </c>
      <c r="G53" s="5">
        <v>14.8</v>
      </c>
      <c r="H53" s="5">
        <v>122.76</v>
      </c>
      <c r="I53">
        <f t="shared" si="0"/>
        <v>26.518555564847155</v>
      </c>
      <c r="J53">
        <f t="shared" si="1"/>
        <v>59.113886673742179</v>
      </c>
    </row>
    <row r="54" spans="1:10" x14ac:dyDescent="0.25">
      <c r="A54" t="s">
        <v>11</v>
      </c>
      <c r="B54" s="1">
        <v>6</v>
      </c>
      <c r="C54" s="1">
        <v>16.4375</v>
      </c>
      <c r="D54" s="6">
        <v>488</v>
      </c>
      <c r="E54" s="4">
        <v>8.2799999999999994</v>
      </c>
      <c r="F54" s="4">
        <v>18.229552091509401</v>
      </c>
      <c r="G54" s="4">
        <v>14.7039361237828</v>
      </c>
      <c r="H54" s="4">
        <v>57.0535</v>
      </c>
      <c r="I54">
        <f t="shared" si="0"/>
        <v>15.695183155067198</v>
      </c>
      <c r="J54">
        <f t="shared" si="1"/>
        <v>0.55103429827098915</v>
      </c>
    </row>
    <row r="55" spans="1:10" x14ac:dyDescent="0.25">
      <c r="A55" t="s">
        <v>11</v>
      </c>
      <c r="B55" s="1">
        <v>7.8</v>
      </c>
      <c r="C55" s="1">
        <v>18.5</v>
      </c>
      <c r="D55" s="6">
        <v>481</v>
      </c>
      <c r="E55" s="4">
        <v>11.7525</v>
      </c>
      <c r="F55" s="4">
        <v>21.68413161798</v>
      </c>
      <c r="G55" s="4">
        <v>17.633877463436001</v>
      </c>
      <c r="H55" s="4">
        <v>91.684299999999993</v>
      </c>
      <c r="I55">
        <f t="shared" si="0"/>
        <v>18.436400157597632</v>
      </c>
      <c r="J55">
        <f t="shared" si="1"/>
        <v>4.0449399536060804E-3</v>
      </c>
    </row>
    <row r="56" spans="1:10" x14ac:dyDescent="0.25">
      <c r="A56" t="s">
        <v>11</v>
      </c>
      <c r="B56" s="1">
        <v>9</v>
      </c>
      <c r="C56" s="1">
        <v>19.076923076923102</v>
      </c>
      <c r="D56" s="6">
        <v>481</v>
      </c>
      <c r="E56" s="4">
        <v>13.738099999999999</v>
      </c>
      <c r="F56" s="4">
        <v>22.903354718182101</v>
      </c>
      <c r="G56" s="4">
        <v>19.063143585597199</v>
      </c>
      <c r="H56" s="4">
        <v>110.88760000000001</v>
      </c>
      <c r="I56">
        <f t="shared" si="0"/>
        <v>20.019084942418566</v>
      </c>
      <c r="J56">
        <f t="shared" si="1"/>
        <v>0.88766898079389323</v>
      </c>
    </row>
    <row r="57" spans="1:10" x14ac:dyDescent="0.25">
      <c r="A57" t="s">
        <v>11</v>
      </c>
      <c r="B57" s="1">
        <v>9.9</v>
      </c>
      <c r="C57" s="1">
        <v>20.75</v>
      </c>
      <c r="D57" s="6">
        <v>481</v>
      </c>
      <c r="E57" s="4">
        <v>15.285</v>
      </c>
      <c r="F57" s="4">
        <v>24.649834996574601</v>
      </c>
      <c r="G57" s="4">
        <v>20.109434423169802</v>
      </c>
      <c r="H57" s="4">
        <v>133.03720000000001</v>
      </c>
      <c r="I57">
        <f t="shared" si="0"/>
        <v>21.105191122232288</v>
      </c>
      <c r="J57">
        <f t="shared" si="1"/>
        <v>0.12616073331263208</v>
      </c>
    </row>
    <row r="58" spans="1:10" x14ac:dyDescent="0.25">
      <c r="A58" t="s">
        <v>11</v>
      </c>
      <c r="B58" s="1">
        <v>10.8</v>
      </c>
      <c r="C58" s="1">
        <v>21.3125</v>
      </c>
      <c r="D58" s="6">
        <v>481</v>
      </c>
      <c r="E58" s="4">
        <v>16.896899999999999</v>
      </c>
      <c r="F58" s="4">
        <v>25.139678403010102</v>
      </c>
      <c r="G58" s="4">
        <v>21.142981095343401</v>
      </c>
      <c r="H58" s="4">
        <v>150.97190000000001</v>
      </c>
      <c r="I58">
        <f t="shared" si="0"/>
        <v>22.117920131393632</v>
      </c>
      <c r="J58">
        <f t="shared" si="1"/>
        <v>0.64870158805413503</v>
      </c>
    </row>
    <row r="59" spans="1:10" x14ac:dyDescent="0.25">
      <c r="A59" t="s">
        <v>11</v>
      </c>
      <c r="B59" s="1">
        <v>12</v>
      </c>
      <c r="C59" s="1">
        <v>22.970588235294102</v>
      </c>
      <c r="D59" s="6">
        <v>481</v>
      </c>
      <c r="E59" s="4">
        <v>18.758099999999999</v>
      </c>
      <c r="F59" s="4">
        <v>26.799335875584099</v>
      </c>
      <c r="G59" s="4">
        <v>22.277014765850598</v>
      </c>
      <c r="H59" s="4">
        <v>176.2304</v>
      </c>
      <c r="I59">
        <f t="shared" si="0"/>
        <v>23.369942024280032</v>
      </c>
      <c r="J59">
        <f t="shared" si="1"/>
        <v>0.15948344877741905</v>
      </c>
    </row>
    <row r="60" spans="1:10" x14ac:dyDescent="0.25">
      <c r="A60" t="s">
        <v>11</v>
      </c>
      <c r="B60" s="1">
        <v>13</v>
      </c>
      <c r="C60" s="1">
        <v>23.59375</v>
      </c>
      <c r="D60" s="6">
        <v>481</v>
      </c>
      <c r="E60" s="4">
        <v>20.496300000000002</v>
      </c>
      <c r="F60" s="4">
        <v>27.731716984867798</v>
      </c>
      <c r="G60" s="4">
        <v>23.287848751624502</v>
      </c>
      <c r="H60" s="4">
        <v>197.90039999999999</v>
      </c>
      <c r="I60">
        <f t="shared" si="0"/>
        <v>24.338975066883435</v>
      </c>
      <c r="J60">
        <f t="shared" si="1"/>
        <v>0.55536040031142053</v>
      </c>
    </row>
    <row r="61" spans="1:10" x14ac:dyDescent="0.25">
      <c r="A61" t="s">
        <v>11</v>
      </c>
      <c r="B61" s="1">
        <v>14</v>
      </c>
      <c r="C61" s="1">
        <v>24.15625</v>
      </c>
      <c r="D61" s="6">
        <v>481</v>
      </c>
      <c r="E61" s="4">
        <v>22.3812</v>
      </c>
      <c r="F61" s="4">
        <v>29.576709187956201</v>
      </c>
      <c r="G61" s="4">
        <v>24.333369137331498</v>
      </c>
      <c r="H61" s="4">
        <v>223.40289999999999</v>
      </c>
      <c r="I61">
        <f t="shared" si="0"/>
        <v>25.249184169776196</v>
      </c>
      <c r="J61">
        <f t="shared" si="1"/>
        <v>1.1945050994643835</v>
      </c>
    </row>
    <row r="62" spans="1:10" x14ac:dyDescent="0.25">
      <c r="A62" t="s">
        <v>11</v>
      </c>
      <c r="B62" s="1">
        <v>15</v>
      </c>
      <c r="C62" s="1">
        <v>24.087499618530298</v>
      </c>
      <c r="D62" s="6">
        <v>481</v>
      </c>
      <c r="E62" s="4">
        <v>22.6313</v>
      </c>
      <c r="F62" s="4">
        <v>29.3002027996063</v>
      </c>
      <c r="G62" s="4">
        <v>24.468701877506501</v>
      </c>
      <c r="H62" s="4">
        <v>221.7063</v>
      </c>
      <c r="I62">
        <f t="shared" si="0"/>
        <v>26.107270419876997</v>
      </c>
      <c r="J62">
        <f t="shared" si="1"/>
        <v>4.0794740899726847</v>
      </c>
    </row>
    <row r="63" spans="1:10" x14ac:dyDescent="0.25">
      <c r="A63" t="s">
        <v>11</v>
      </c>
      <c r="B63" s="1">
        <v>15.8</v>
      </c>
      <c r="C63" s="1">
        <v>25.024999856948899</v>
      </c>
      <c r="D63" s="6">
        <v>481</v>
      </c>
      <c r="E63" s="4">
        <v>23.5381</v>
      </c>
      <c r="F63" s="4">
        <v>30.0509020576742</v>
      </c>
      <c r="G63" s="4">
        <v>24.955612535111399</v>
      </c>
      <c r="H63" s="4">
        <v>240.09020000000001</v>
      </c>
      <c r="I63">
        <f t="shared" si="0"/>
        <v>26.76000910050497</v>
      </c>
      <c r="J63">
        <f t="shared" si="1"/>
        <v>3.01025707522501</v>
      </c>
    </row>
    <row r="64" spans="1:10" x14ac:dyDescent="0.25">
      <c r="A64" t="s">
        <v>11</v>
      </c>
      <c r="B64" s="1">
        <v>16.899999999999999</v>
      </c>
      <c r="C64" s="1">
        <v>25.3874995708466</v>
      </c>
      <c r="D64" s="6">
        <v>481</v>
      </c>
      <c r="E64" s="4">
        <v>24.203099999999999</v>
      </c>
      <c r="F64" s="4">
        <v>29.708139936496199</v>
      </c>
      <c r="G64" s="4">
        <v>25.304235808119302</v>
      </c>
      <c r="H64" s="4">
        <v>251.31739999999999</v>
      </c>
      <c r="I64">
        <f t="shared" si="0"/>
        <v>27.61341383960454</v>
      </c>
      <c r="J64">
        <f t="shared" si="1"/>
        <v>4.9546943318601944</v>
      </c>
    </row>
    <row r="65" spans="1:10" x14ac:dyDescent="0.25">
      <c r="A65" t="s">
        <v>11</v>
      </c>
      <c r="B65" s="1">
        <v>17.899999999999999</v>
      </c>
      <c r="C65" s="1">
        <v>25.921875</v>
      </c>
      <c r="D65" s="6">
        <v>481</v>
      </c>
      <c r="E65" s="4">
        <v>24.570599999999999</v>
      </c>
      <c r="F65" s="4">
        <v>29.124224617423099</v>
      </c>
      <c r="G65" s="4">
        <v>25.496817313255999</v>
      </c>
      <c r="H65" s="4">
        <v>259.01220000000001</v>
      </c>
      <c r="I65">
        <f t="shared" si="0"/>
        <v>28.349082667253704</v>
      </c>
      <c r="J65">
        <f t="shared" si="1"/>
        <v>5.8913370599751671</v>
      </c>
    </row>
    <row r="66" spans="1:10" x14ac:dyDescent="0.25">
      <c r="A66" s="2" t="s">
        <v>12</v>
      </c>
      <c r="B66" s="3">
        <v>6</v>
      </c>
      <c r="C66" s="3">
        <v>16.884615384615401</v>
      </c>
      <c r="D66" s="7">
        <v>620</v>
      </c>
      <c r="E66" s="5">
        <v>8.9291</v>
      </c>
      <c r="F66" s="5">
        <v>17.775625977703498</v>
      </c>
      <c r="G66" s="5">
        <v>13.540070134119301</v>
      </c>
      <c r="H66" s="5">
        <v>62.089100000000002</v>
      </c>
      <c r="I66">
        <f t="shared" si="0"/>
        <v>15.695183155067198</v>
      </c>
      <c r="J66">
        <f t="shared" si="1"/>
        <v>1.4147490286880084</v>
      </c>
    </row>
    <row r="67" spans="1:10" x14ac:dyDescent="0.25">
      <c r="A67" s="2" t="s">
        <v>12</v>
      </c>
      <c r="B67" s="3">
        <v>7.8</v>
      </c>
      <c r="C67" s="3">
        <v>18.692307692307701</v>
      </c>
      <c r="D67" s="7">
        <v>620</v>
      </c>
      <c r="E67" s="5">
        <v>12.5739</v>
      </c>
      <c r="F67" s="5">
        <v>21.046089429521999</v>
      </c>
      <c r="G67" s="5">
        <v>16.067734710405901</v>
      </c>
      <c r="H67" s="5">
        <v>97.697199999999995</v>
      </c>
      <c r="I67">
        <f t="shared" ref="I67:I113" si="2">$L$2*EXP(-$L$3*1/B67^$L$4)</f>
        <v>18.436400157597632</v>
      </c>
      <c r="J67">
        <f t="shared" ref="J67:J113" si="3">(C67-I67)^2</f>
        <v>6.5488666321385058E-2</v>
      </c>
    </row>
    <row r="68" spans="1:10" x14ac:dyDescent="0.25">
      <c r="A68" s="2" t="s">
        <v>12</v>
      </c>
      <c r="B68" s="3">
        <v>9</v>
      </c>
      <c r="C68" s="3">
        <v>19.21875</v>
      </c>
      <c r="D68" s="7">
        <v>615</v>
      </c>
      <c r="E68" s="5">
        <v>14.510899999999999</v>
      </c>
      <c r="F68" s="5">
        <v>22.448353968728</v>
      </c>
      <c r="G68" s="5">
        <v>17.330775117745599</v>
      </c>
      <c r="H68" s="5">
        <v>116.4076</v>
      </c>
      <c r="I68">
        <f t="shared" si="2"/>
        <v>20.019084942418566</v>
      </c>
      <c r="J68">
        <f t="shared" si="3"/>
        <v>0.64053602005612897</v>
      </c>
    </row>
    <row r="69" spans="1:10" x14ac:dyDescent="0.25">
      <c r="A69" s="2" t="s">
        <v>12</v>
      </c>
      <c r="B69" s="3">
        <v>9.9</v>
      </c>
      <c r="C69" s="3">
        <v>20.269230769230798</v>
      </c>
      <c r="D69" s="7">
        <v>615</v>
      </c>
      <c r="E69" s="5">
        <v>16.036200000000001</v>
      </c>
      <c r="F69" s="5">
        <v>24.112189678396899</v>
      </c>
      <c r="G69" s="5">
        <v>18.2193539863745</v>
      </c>
      <c r="H69" s="5">
        <v>135.0967</v>
      </c>
      <c r="I69">
        <f t="shared" si="2"/>
        <v>21.105191122232288</v>
      </c>
      <c r="J69">
        <f t="shared" si="3"/>
        <v>0.69882971179037479</v>
      </c>
    </row>
    <row r="70" spans="1:10" x14ac:dyDescent="0.25">
      <c r="A70" s="2" t="s">
        <v>12</v>
      </c>
      <c r="B70" s="3">
        <v>10.8</v>
      </c>
      <c r="C70" s="3">
        <v>21.342105263157901</v>
      </c>
      <c r="D70" s="7">
        <v>615</v>
      </c>
      <c r="E70" s="5">
        <v>17.773299999999999</v>
      </c>
      <c r="F70" s="5">
        <v>24.2948094783013</v>
      </c>
      <c r="G70" s="5">
        <v>19.1796037580811</v>
      </c>
      <c r="H70" s="5">
        <v>157.43639999999999</v>
      </c>
      <c r="I70">
        <f t="shared" si="2"/>
        <v>22.117920131393632</v>
      </c>
      <c r="J70">
        <f t="shared" si="3"/>
        <v>0.60188870977562448</v>
      </c>
    </row>
    <row r="71" spans="1:10" x14ac:dyDescent="0.25">
      <c r="A71" s="2" t="s">
        <v>12</v>
      </c>
      <c r="B71" s="3">
        <v>12</v>
      </c>
      <c r="C71" s="3">
        <v>22.875</v>
      </c>
      <c r="D71" s="7">
        <v>615</v>
      </c>
      <c r="E71" s="5">
        <v>19.691500000000001</v>
      </c>
      <c r="F71" s="5">
        <v>25.854564325471902</v>
      </c>
      <c r="G71" s="5">
        <v>20.1901854583855</v>
      </c>
      <c r="H71" s="5">
        <v>188.2371</v>
      </c>
      <c r="I71">
        <f t="shared" si="2"/>
        <v>23.369942024280032</v>
      </c>
      <c r="J71">
        <f t="shared" si="3"/>
        <v>0.24496760739841597</v>
      </c>
    </row>
    <row r="72" spans="1:10" x14ac:dyDescent="0.25">
      <c r="A72" s="2" t="s">
        <v>12</v>
      </c>
      <c r="B72" s="3">
        <v>13</v>
      </c>
      <c r="C72" s="3">
        <v>22.824999999999999</v>
      </c>
      <c r="D72" s="7">
        <v>610</v>
      </c>
      <c r="E72" s="5">
        <v>21.9648</v>
      </c>
      <c r="F72" s="5">
        <v>27.794264118851501</v>
      </c>
      <c r="G72" s="5">
        <v>21.409563048927801</v>
      </c>
      <c r="H72" s="5">
        <v>208.37039999999999</v>
      </c>
      <c r="I72">
        <f t="shared" si="2"/>
        <v>24.338975066883435</v>
      </c>
      <c r="J72">
        <f t="shared" si="3"/>
        <v>2.2921205031447043</v>
      </c>
    </row>
    <row r="73" spans="1:10" x14ac:dyDescent="0.25">
      <c r="A73" s="2" t="s">
        <v>12</v>
      </c>
      <c r="B73" s="3">
        <v>14</v>
      </c>
      <c r="C73" s="3">
        <v>24.3</v>
      </c>
      <c r="D73" s="7">
        <v>605</v>
      </c>
      <c r="E73" s="5">
        <v>23.6493</v>
      </c>
      <c r="F73" s="5">
        <v>28.698033197911101</v>
      </c>
      <c r="G73" s="5">
        <v>22.3063587929386</v>
      </c>
      <c r="H73" s="5">
        <v>237.2706</v>
      </c>
      <c r="I73">
        <f t="shared" si="2"/>
        <v>25.249184169776196</v>
      </c>
      <c r="J73">
        <f t="shared" si="3"/>
        <v>0.90095058815372564</v>
      </c>
    </row>
    <row r="74" spans="1:10" x14ac:dyDescent="0.25">
      <c r="A74" s="2" t="s">
        <v>12</v>
      </c>
      <c r="B74" s="3">
        <v>15</v>
      </c>
      <c r="C74" s="3">
        <v>24.985714140392499</v>
      </c>
      <c r="D74" s="7">
        <v>595</v>
      </c>
      <c r="E74" s="5">
        <v>23.768799999999999</v>
      </c>
      <c r="F74" s="5">
        <v>28.5450438350708</v>
      </c>
      <c r="G74" s="5">
        <v>22.548031593690599</v>
      </c>
      <c r="H74" s="5">
        <v>245.57249999999999</v>
      </c>
      <c r="I74">
        <f t="shared" si="2"/>
        <v>26.107270419876997</v>
      </c>
      <c r="J74">
        <f t="shared" si="3"/>
        <v>1.2578884880511088</v>
      </c>
    </row>
    <row r="75" spans="1:10" x14ac:dyDescent="0.25">
      <c r="A75" s="2" t="s">
        <v>12</v>
      </c>
      <c r="B75" s="3">
        <v>15.8</v>
      </c>
      <c r="C75" s="3">
        <v>25.439999961853101</v>
      </c>
      <c r="D75" s="7">
        <v>590</v>
      </c>
      <c r="E75" s="5">
        <v>24.261399999999998</v>
      </c>
      <c r="F75" s="5">
        <v>29.352393458447299</v>
      </c>
      <c r="G75" s="5">
        <v>22.877086649454199</v>
      </c>
      <c r="H75" s="5">
        <v>250.70099999999999</v>
      </c>
      <c r="I75">
        <f t="shared" si="2"/>
        <v>26.76000910050497</v>
      </c>
      <c r="J75">
        <f t="shared" si="3"/>
        <v>1.74242412612445</v>
      </c>
    </row>
    <row r="76" spans="1:10" x14ac:dyDescent="0.25">
      <c r="A76" s="2" t="s">
        <v>12</v>
      </c>
      <c r="B76" s="3">
        <v>16.899999999999999</v>
      </c>
      <c r="C76" s="3">
        <v>25.859999847412102</v>
      </c>
      <c r="D76" s="7">
        <v>590</v>
      </c>
      <c r="E76" s="5">
        <v>24.9955</v>
      </c>
      <c r="F76" s="5">
        <v>30.252512257315601</v>
      </c>
      <c r="G76" s="5">
        <v>23.218869988291001</v>
      </c>
      <c r="H76" s="5">
        <v>262.5283</v>
      </c>
      <c r="I76">
        <f t="shared" si="2"/>
        <v>27.61341383960454</v>
      </c>
      <c r="J76">
        <f t="shared" si="3"/>
        <v>3.074460628016225</v>
      </c>
    </row>
    <row r="77" spans="1:10" x14ac:dyDescent="0.25">
      <c r="A77" s="2" t="s">
        <v>12</v>
      </c>
      <c r="B77" s="3">
        <v>17.899999999999999</v>
      </c>
      <c r="C77" s="3">
        <v>26.449999809265101</v>
      </c>
      <c r="D77" s="7">
        <v>590</v>
      </c>
      <c r="E77" s="5">
        <v>25.422599999999999</v>
      </c>
      <c r="F77" s="5">
        <v>29.9247597390763</v>
      </c>
      <c r="G77" s="5">
        <v>23.415949179679199</v>
      </c>
      <c r="H77" s="5">
        <v>269.79820000000001</v>
      </c>
      <c r="I77">
        <f t="shared" si="2"/>
        <v>28.349082667253704</v>
      </c>
      <c r="J77">
        <f t="shared" si="3"/>
        <v>3.6065157015061597</v>
      </c>
    </row>
    <row r="78" spans="1:10" x14ac:dyDescent="0.25">
      <c r="A78" t="s">
        <v>13</v>
      </c>
      <c r="B78" s="1">
        <v>6</v>
      </c>
      <c r="C78" s="1">
        <v>16.9166666666666</v>
      </c>
      <c r="D78" s="6">
        <v>782</v>
      </c>
      <c r="E78" s="4">
        <v>11.1912</v>
      </c>
      <c r="F78" s="4">
        <v>17.278727923077799</v>
      </c>
      <c r="G78" s="4">
        <v>13.4927018442233</v>
      </c>
      <c r="H78" s="4">
        <v>78.890199999999993</v>
      </c>
      <c r="I78">
        <f t="shared" si="2"/>
        <v>15.695183155067198</v>
      </c>
      <c r="J78">
        <f t="shared" si="3"/>
        <v>1.4920219691092065</v>
      </c>
    </row>
    <row r="79" spans="1:10" x14ac:dyDescent="0.25">
      <c r="A79" t="s">
        <v>13</v>
      </c>
      <c r="B79" s="1">
        <v>7.8</v>
      </c>
      <c r="C79" s="1">
        <v>19.6944444444444</v>
      </c>
      <c r="D79" s="6">
        <v>769</v>
      </c>
      <c r="E79" s="4">
        <v>15.2181</v>
      </c>
      <c r="F79" s="4">
        <v>20.1731703948488</v>
      </c>
      <c r="G79" s="4">
        <v>15.87767048746</v>
      </c>
      <c r="H79" s="4">
        <v>124.2306</v>
      </c>
      <c r="I79">
        <f t="shared" si="2"/>
        <v>18.436400157597632</v>
      </c>
      <c r="J79">
        <f t="shared" si="3"/>
        <v>1.5826754276677943</v>
      </c>
    </row>
    <row r="80" spans="1:10" x14ac:dyDescent="0.25">
      <c r="A80" t="s">
        <v>13</v>
      </c>
      <c r="B80" s="1">
        <v>9</v>
      </c>
      <c r="C80" s="1">
        <v>20.409090909090999</v>
      </c>
      <c r="D80" s="6">
        <v>769</v>
      </c>
      <c r="E80" s="4">
        <v>17.269400000000001</v>
      </c>
      <c r="F80" s="4">
        <v>21.376758392424101</v>
      </c>
      <c r="G80" s="4">
        <v>16.915447124007802</v>
      </c>
      <c r="H80" s="4">
        <v>146.1046</v>
      </c>
      <c r="I80">
        <f t="shared" si="2"/>
        <v>20.019084942418566</v>
      </c>
      <c r="J80">
        <f t="shared" si="3"/>
        <v>0.15210465404009904</v>
      </c>
    </row>
    <row r="81" spans="1:10" x14ac:dyDescent="0.25">
      <c r="A81" t="s">
        <v>13</v>
      </c>
      <c r="B81" s="1">
        <v>9.9</v>
      </c>
      <c r="C81" s="1">
        <v>21.8611111111112</v>
      </c>
      <c r="D81" s="6">
        <v>764</v>
      </c>
      <c r="E81" s="4">
        <v>18.817599999999999</v>
      </c>
      <c r="F81" s="4">
        <v>22.789955995928299</v>
      </c>
      <c r="G81" s="4">
        <v>17.709712712012301</v>
      </c>
      <c r="H81" s="4">
        <v>169.4057</v>
      </c>
      <c r="I81">
        <f t="shared" si="2"/>
        <v>21.105191122232288</v>
      </c>
      <c r="J81">
        <f t="shared" si="3"/>
        <v>0.57141502958669388</v>
      </c>
    </row>
    <row r="82" spans="1:10" x14ac:dyDescent="0.25">
      <c r="A82" t="s">
        <v>13</v>
      </c>
      <c r="B82" s="1">
        <v>10.8</v>
      </c>
      <c r="C82" s="1">
        <v>22.904761904761902</v>
      </c>
      <c r="D82" s="6">
        <v>764</v>
      </c>
      <c r="E82" s="4">
        <v>20.5671</v>
      </c>
      <c r="F82" s="4">
        <v>23.060732396866999</v>
      </c>
      <c r="G82" s="4">
        <v>18.514270477109001</v>
      </c>
      <c r="H82" s="4">
        <v>194.08189999999999</v>
      </c>
      <c r="I82">
        <f t="shared" si="2"/>
        <v>22.117920131393632</v>
      </c>
      <c r="J82">
        <f t="shared" si="3"/>
        <v>0.61911997631732363</v>
      </c>
    </row>
    <row r="83" spans="1:10" x14ac:dyDescent="0.25">
      <c r="A83" t="s">
        <v>13</v>
      </c>
      <c r="B83" s="1">
        <v>12</v>
      </c>
      <c r="C83" s="1">
        <v>24.863636363636399</v>
      </c>
      <c r="D83" s="6">
        <v>764</v>
      </c>
      <c r="E83" s="4">
        <v>22.723099999999999</v>
      </c>
      <c r="F83" s="4">
        <v>25.0961717790405</v>
      </c>
      <c r="G83" s="4">
        <v>19.4592137648477</v>
      </c>
      <c r="H83" s="4">
        <v>227.71709999999999</v>
      </c>
      <c r="I83">
        <f t="shared" si="2"/>
        <v>23.369942024280032</v>
      </c>
      <c r="J83">
        <f t="shared" si="3"/>
        <v>2.2311227794252524</v>
      </c>
    </row>
    <row r="84" spans="1:10" x14ac:dyDescent="0.25">
      <c r="A84" t="s">
        <v>13</v>
      </c>
      <c r="B84" s="1">
        <v>13</v>
      </c>
      <c r="C84" s="1">
        <v>25.386363636363601</v>
      </c>
      <c r="D84" s="6">
        <v>764</v>
      </c>
      <c r="E84" s="4">
        <v>24.549499999999998</v>
      </c>
      <c r="F84" s="4">
        <v>26.198837540090999</v>
      </c>
      <c r="G84" s="4">
        <v>20.2285145506786</v>
      </c>
      <c r="H84" s="4">
        <v>254.16460000000001</v>
      </c>
      <c r="I84">
        <f t="shared" si="2"/>
        <v>24.338975066883435</v>
      </c>
      <c r="J84">
        <f t="shared" si="3"/>
        <v>1.0970228154777084</v>
      </c>
    </row>
    <row r="85" spans="1:10" x14ac:dyDescent="0.25">
      <c r="A85" t="s">
        <v>13</v>
      </c>
      <c r="B85" s="1">
        <v>14</v>
      </c>
      <c r="C85" s="1">
        <v>25.704545454545499</v>
      </c>
      <c r="D85" s="6">
        <v>759</v>
      </c>
      <c r="E85" s="4">
        <v>26.5639</v>
      </c>
      <c r="F85" s="4">
        <v>27.2323816659217</v>
      </c>
      <c r="G85" s="4">
        <v>21.105698722563499</v>
      </c>
      <c r="H85" s="4">
        <v>280.42399999999998</v>
      </c>
      <c r="I85">
        <f t="shared" si="2"/>
        <v>25.249184169776196</v>
      </c>
      <c r="J85">
        <f t="shared" si="3"/>
        <v>0.20735389966675041</v>
      </c>
    </row>
    <row r="86" spans="1:10" x14ac:dyDescent="0.25">
      <c r="A86" t="s">
        <v>13</v>
      </c>
      <c r="B86" s="1">
        <v>15</v>
      </c>
      <c r="C86" s="1">
        <v>25.936363393610101</v>
      </c>
      <c r="D86" s="6">
        <v>750</v>
      </c>
      <c r="E86" s="4">
        <v>26.8569</v>
      </c>
      <c r="F86" s="4">
        <v>27.454752049888999</v>
      </c>
      <c r="G86" s="4">
        <v>21.3518355161955</v>
      </c>
      <c r="H86" s="4">
        <v>283.79379999999998</v>
      </c>
      <c r="I86">
        <f t="shared" si="2"/>
        <v>26.107270419876997</v>
      </c>
      <c r="J86">
        <f t="shared" si="3"/>
        <v>2.9209211627393449E-2</v>
      </c>
    </row>
    <row r="87" spans="1:10" x14ac:dyDescent="0.25">
      <c r="A87" t="s">
        <v>13</v>
      </c>
      <c r="B87" s="1">
        <v>15.8</v>
      </c>
      <c r="C87" s="1">
        <v>26.7681815407492</v>
      </c>
      <c r="D87" s="6">
        <v>750</v>
      </c>
      <c r="E87" s="4">
        <v>27.3856</v>
      </c>
      <c r="F87" s="4">
        <v>27.395387942745501</v>
      </c>
      <c r="G87" s="4">
        <v>21.560434000754501</v>
      </c>
      <c r="H87" s="4">
        <v>296.09460000000001</v>
      </c>
      <c r="I87">
        <f t="shared" si="2"/>
        <v>26.76000910050497</v>
      </c>
      <c r="J87">
        <f t="shared" si="3"/>
        <v>6.6788779545517816E-5</v>
      </c>
    </row>
    <row r="88" spans="1:10" x14ac:dyDescent="0.25">
      <c r="A88" t="s">
        <v>13</v>
      </c>
      <c r="B88" s="1">
        <v>16.899999999999999</v>
      </c>
      <c r="C88" s="1">
        <v>27.583333015441902</v>
      </c>
      <c r="D88" s="6">
        <v>745</v>
      </c>
      <c r="E88" s="4">
        <v>28.536100000000001</v>
      </c>
      <c r="F88" s="4">
        <v>27.6136836570595</v>
      </c>
      <c r="G88" s="4">
        <v>22.0774867353439</v>
      </c>
      <c r="H88" s="4">
        <v>316.17090000000002</v>
      </c>
      <c r="I88">
        <f t="shared" si="2"/>
        <v>27.61341383960454</v>
      </c>
      <c r="J88">
        <f t="shared" si="3"/>
        <v>9.0485598230357408E-4</v>
      </c>
    </row>
    <row r="89" spans="1:10" x14ac:dyDescent="0.25">
      <c r="A89" t="s">
        <v>13</v>
      </c>
      <c r="B89" s="1">
        <v>17.899999999999999</v>
      </c>
      <c r="C89" s="1">
        <v>27.693181818181898</v>
      </c>
      <c r="D89" s="6">
        <v>745</v>
      </c>
      <c r="E89" s="4">
        <v>28.9741</v>
      </c>
      <c r="F89" s="4">
        <v>28.658978386779701</v>
      </c>
      <c r="G89" s="4">
        <v>22.246717547902101</v>
      </c>
      <c r="H89" s="4">
        <v>321.52969999999999</v>
      </c>
      <c r="I89">
        <f t="shared" si="2"/>
        <v>28.349082667253704</v>
      </c>
      <c r="J89">
        <f t="shared" si="3"/>
        <v>0.43020592381311562</v>
      </c>
    </row>
    <row r="90" spans="1:10" x14ac:dyDescent="0.25">
      <c r="A90" s="2" t="s">
        <v>14</v>
      </c>
      <c r="B90" s="3">
        <v>6</v>
      </c>
      <c r="C90" s="3">
        <v>16.613636363636399</v>
      </c>
      <c r="D90" s="7">
        <v>1042</v>
      </c>
      <c r="E90" s="5">
        <v>12.2157</v>
      </c>
      <c r="F90" s="5">
        <v>15.8814821276614</v>
      </c>
      <c r="G90" s="5">
        <v>12.2166839522777</v>
      </c>
      <c r="H90" s="5">
        <v>84.105999999999995</v>
      </c>
      <c r="I90">
        <f t="shared" si="2"/>
        <v>15.695183155067198</v>
      </c>
      <c r="J90">
        <f t="shared" si="3"/>
        <v>0.84355629633105944</v>
      </c>
    </row>
    <row r="91" spans="1:10" x14ac:dyDescent="0.25">
      <c r="A91" s="2" t="s">
        <v>14</v>
      </c>
      <c r="B91" s="3">
        <v>7.8</v>
      </c>
      <c r="C91" s="3">
        <v>19.113636363636399</v>
      </c>
      <c r="D91" s="7">
        <v>1042</v>
      </c>
      <c r="E91" s="5">
        <v>16.6556</v>
      </c>
      <c r="F91" s="5">
        <v>18.506233561201899</v>
      </c>
      <c r="G91" s="5">
        <v>14.268883755776301</v>
      </c>
      <c r="H91" s="5">
        <v>131.79079999999999</v>
      </c>
      <c r="I91">
        <f t="shared" si="2"/>
        <v>18.436400157597632</v>
      </c>
      <c r="J91">
        <f t="shared" si="3"/>
        <v>0.45864887876978344</v>
      </c>
    </row>
    <row r="92" spans="1:10" x14ac:dyDescent="0.25">
      <c r="A92" s="2" t="s">
        <v>14</v>
      </c>
      <c r="B92" s="3">
        <v>9</v>
      </c>
      <c r="C92" s="3">
        <v>20.068181818181898</v>
      </c>
      <c r="D92" s="7">
        <v>1037</v>
      </c>
      <c r="E92" s="5">
        <v>18.8093</v>
      </c>
      <c r="F92" s="5">
        <v>19.685588200782</v>
      </c>
      <c r="G92" s="5">
        <v>15.1949779853074</v>
      </c>
      <c r="H92" s="5">
        <v>156.17330000000001</v>
      </c>
      <c r="I92">
        <f t="shared" si="2"/>
        <v>20.019084942418566</v>
      </c>
      <c r="J92">
        <f t="shared" si="3"/>
        <v>2.4105032097201111E-3</v>
      </c>
    </row>
    <row r="93" spans="1:10" x14ac:dyDescent="0.25">
      <c r="A93" s="2" t="s">
        <v>14</v>
      </c>
      <c r="B93" s="3">
        <v>9.9</v>
      </c>
      <c r="C93" s="3">
        <v>21.386363636363601</v>
      </c>
      <c r="D93" s="7">
        <v>1032</v>
      </c>
      <c r="E93" s="5">
        <v>20.522200000000002</v>
      </c>
      <c r="F93" s="5">
        <v>20.581567130612601</v>
      </c>
      <c r="G93" s="5">
        <v>15.9095801797941</v>
      </c>
      <c r="H93" s="5">
        <v>180.60310000000001</v>
      </c>
      <c r="I93">
        <f t="shared" si="2"/>
        <v>21.105191122232288</v>
      </c>
      <c r="J93">
        <f t="shared" si="3"/>
        <v>7.9057982702923565E-2</v>
      </c>
    </row>
    <row r="94" spans="1:10" x14ac:dyDescent="0.25">
      <c r="A94" s="2" t="s">
        <v>14</v>
      </c>
      <c r="B94" s="3">
        <v>10.8</v>
      </c>
      <c r="C94" s="3">
        <v>22.659090909090999</v>
      </c>
      <c r="D94" s="7">
        <v>1009</v>
      </c>
      <c r="E94" s="5">
        <v>22.426400000000001</v>
      </c>
      <c r="F94" s="5">
        <v>21.7553025216611</v>
      </c>
      <c r="G94" s="5">
        <v>16.819798128937901</v>
      </c>
      <c r="H94" s="5">
        <v>207.90520000000001</v>
      </c>
      <c r="I94">
        <f t="shared" si="2"/>
        <v>22.117920131393632</v>
      </c>
      <c r="J94">
        <f t="shared" si="3"/>
        <v>0.29286581063357314</v>
      </c>
    </row>
    <row r="95" spans="1:10" x14ac:dyDescent="0.25">
      <c r="A95" s="2" t="s">
        <v>14</v>
      </c>
      <c r="B95" s="3">
        <v>12</v>
      </c>
      <c r="C95" s="3">
        <v>23.7045454545454</v>
      </c>
      <c r="D95" s="7">
        <v>1009</v>
      </c>
      <c r="E95" s="5">
        <v>24.870799999999999</v>
      </c>
      <c r="F95" s="5">
        <v>23.156640447086801</v>
      </c>
      <c r="G95" s="5">
        <v>17.713661313947501</v>
      </c>
      <c r="H95" s="5">
        <v>242.7124</v>
      </c>
      <c r="I95">
        <f t="shared" si="2"/>
        <v>23.369942024280032</v>
      </c>
      <c r="J95">
        <f t="shared" si="3"/>
        <v>0.11195945554535083</v>
      </c>
    </row>
    <row r="96" spans="1:10" x14ac:dyDescent="0.25">
      <c r="A96" s="2" t="s">
        <v>14</v>
      </c>
      <c r="B96" s="3">
        <v>13</v>
      </c>
      <c r="C96" s="3">
        <v>24.909090909090999</v>
      </c>
      <c r="D96" s="7">
        <v>1005</v>
      </c>
      <c r="E96" s="5">
        <v>26.7912</v>
      </c>
      <c r="F96" s="5">
        <v>24.155262478649099</v>
      </c>
      <c r="G96" s="5">
        <v>18.426095111654899</v>
      </c>
      <c r="H96" s="5">
        <v>271.70929999999998</v>
      </c>
      <c r="I96">
        <f t="shared" si="2"/>
        <v>24.338975066883435</v>
      </c>
      <c r="J96">
        <f t="shared" si="3"/>
        <v>0.32503207353603958</v>
      </c>
    </row>
    <row r="97" spans="1:10" x14ac:dyDescent="0.25">
      <c r="A97" s="2" t="s">
        <v>14</v>
      </c>
      <c r="B97" s="3">
        <v>14</v>
      </c>
      <c r="C97" s="3">
        <v>25.818181818181898</v>
      </c>
      <c r="D97" s="7">
        <v>995</v>
      </c>
      <c r="E97" s="5">
        <v>28.262</v>
      </c>
      <c r="F97" s="5">
        <v>25.230359025647498</v>
      </c>
      <c r="G97" s="5">
        <v>19.013003186082699</v>
      </c>
      <c r="H97" s="5">
        <v>299.36410000000001</v>
      </c>
      <c r="I97">
        <f t="shared" si="2"/>
        <v>25.249184169776196</v>
      </c>
      <c r="J97">
        <f t="shared" si="3"/>
        <v>0.32375832389121889</v>
      </c>
    </row>
    <row r="98" spans="1:10" x14ac:dyDescent="0.25">
      <c r="A98" s="2" t="s">
        <v>14</v>
      </c>
      <c r="B98" s="3">
        <v>15</v>
      </c>
      <c r="C98" s="3">
        <v>26.659090822393299</v>
      </c>
      <c r="D98" s="7">
        <v>981</v>
      </c>
      <c r="E98" s="5">
        <v>29.351900000000001</v>
      </c>
      <c r="F98" s="5">
        <v>25.874908913145099</v>
      </c>
      <c r="G98" s="5">
        <v>19.511639003750599</v>
      </c>
      <c r="H98" s="5">
        <v>320.27260000000001</v>
      </c>
      <c r="I98">
        <f t="shared" si="2"/>
        <v>26.107270419876997</v>
      </c>
      <c r="J98">
        <f t="shared" si="3"/>
        <v>0.30450575663325385</v>
      </c>
    </row>
    <row r="99" spans="1:10" x14ac:dyDescent="0.25">
      <c r="A99" s="2" t="s">
        <v>14</v>
      </c>
      <c r="B99" s="3">
        <v>15.8</v>
      </c>
      <c r="C99" s="3">
        <v>27.295454198663801</v>
      </c>
      <c r="D99" s="7">
        <v>981</v>
      </c>
      <c r="E99" s="5">
        <v>29.838000000000001</v>
      </c>
      <c r="F99" s="5">
        <v>26.323097188360101</v>
      </c>
      <c r="G99" s="5">
        <v>19.674560363680001</v>
      </c>
      <c r="H99" s="5">
        <v>327.41050000000001</v>
      </c>
      <c r="I99">
        <f t="shared" si="2"/>
        <v>26.76000910050497</v>
      </c>
      <c r="J99">
        <f t="shared" si="3"/>
        <v>0.28670145314232065</v>
      </c>
    </row>
    <row r="100" spans="1:10" x14ac:dyDescent="0.25">
      <c r="A100" s="2" t="s">
        <v>14</v>
      </c>
      <c r="B100" s="3">
        <v>16.899999999999999</v>
      </c>
      <c r="C100" s="3">
        <v>27.8454541293058</v>
      </c>
      <c r="D100" s="7">
        <v>981</v>
      </c>
      <c r="E100" s="5">
        <v>31.200900000000001</v>
      </c>
      <c r="F100" s="5">
        <v>27.118837889222998</v>
      </c>
      <c r="G100" s="5">
        <v>20.1173025325228</v>
      </c>
      <c r="H100" s="5">
        <v>348.36200000000002</v>
      </c>
      <c r="I100">
        <f t="shared" si="2"/>
        <v>27.61341383960454</v>
      </c>
      <c r="J100">
        <f t="shared" si="3"/>
        <v>5.3842696044644617E-2</v>
      </c>
    </row>
    <row r="101" spans="1:10" x14ac:dyDescent="0.25">
      <c r="A101" s="2" t="s">
        <v>14</v>
      </c>
      <c r="B101" s="3">
        <v>17.899999999999999</v>
      </c>
      <c r="C101" s="3">
        <v>28.227272380481999</v>
      </c>
      <c r="D101" s="7">
        <v>981</v>
      </c>
      <c r="E101" s="5">
        <v>31.3505</v>
      </c>
      <c r="F101" s="5">
        <v>27.3068233709749</v>
      </c>
      <c r="G101" s="5">
        <v>20.166440409743601</v>
      </c>
      <c r="H101" s="5">
        <v>350.79140000000001</v>
      </c>
      <c r="I101">
        <f t="shared" si="2"/>
        <v>28.349082667253704</v>
      </c>
      <c r="J101">
        <f t="shared" si="3"/>
        <v>1.4837745963405015E-2</v>
      </c>
    </row>
    <row r="102" spans="1:10" x14ac:dyDescent="0.25">
      <c r="A102" t="s">
        <v>15</v>
      </c>
      <c r="B102" s="1">
        <v>6</v>
      </c>
      <c r="C102" s="1">
        <v>17.0625</v>
      </c>
      <c r="D102" s="6">
        <v>1528</v>
      </c>
      <c r="E102" s="4">
        <v>15.083299999999999</v>
      </c>
      <c r="F102" s="4">
        <v>15.2351720112779</v>
      </c>
      <c r="G102" s="4">
        <v>11.2118351700591</v>
      </c>
      <c r="H102" s="4">
        <v>106.4237</v>
      </c>
      <c r="I102">
        <f t="shared" si="2"/>
        <v>15.695183155067198</v>
      </c>
      <c r="J102">
        <f t="shared" si="3"/>
        <v>1.8695553544369914</v>
      </c>
    </row>
    <row r="103" spans="1:10" x14ac:dyDescent="0.25">
      <c r="A103" t="s">
        <v>15</v>
      </c>
      <c r="B103" s="1">
        <v>7.8</v>
      </c>
      <c r="C103" s="1">
        <v>19.90625</v>
      </c>
      <c r="D103" s="6">
        <v>1528</v>
      </c>
      <c r="E103" s="4">
        <v>20.095300000000002</v>
      </c>
      <c r="F103" s="4">
        <v>17.2756423622365</v>
      </c>
      <c r="G103" s="4">
        <v>12.939143983688099</v>
      </c>
      <c r="H103" s="4">
        <v>164.93020000000001</v>
      </c>
      <c r="I103">
        <f t="shared" si="2"/>
        <v>18.436400157597632</v>
      </c>
      <c r="J103">
        <f t="shared" si="3"/>
        <v>2.1604585592102667</v>
      </c>
    </row>
    <row r="104" spans="1:10" x14ac:dyDescent="0.25">
      <c r="A104" t="s">
        <v>15</v>
      </c>
      <c r="B104" s="1">
        <v>9</v>
      </c>
      <c r="C104" s="1">
        <v>20.375</v>
      </c>
      <c r="D104" s="6">
        <v>1503</v>
      </c>
      <c r="E104" s="4">
        <v>22.4785</v>
      </c>
      <c r="F104" s="4">
        <v>18.4935884937276</v>
      </c>
      <c r="G104" s="4">
        <v>13.8003219584342</v>
      </c>
      <c r="H104" s="4">
        <v>190.38</v>
      </c>
      <c r="I104">
        <f t="shared" si="2"/>
        <v>20.019084942418566</v>
      </c>
      <c r="J104">
        <f t="shared" si="3"/>
        <v>0.12667552821319567</v>
      </c>
    </row>
    <row r="105" spans="1:10" x14ac:dyDescent="0.25">
      <c r="A105" t="s">
        <v>15</v>
      </c>
      <c r="B105" s="1">
        <v>9.9</v>
      </c>
      <c r="C105" s="1">
        <v>21.90625</v>
      </c>
      <c r="D105" s="6">
        <v>1503</v>
      </c>
      <c r="E105" s="4">
        <v>24.3902</v>
      </c>
      <c r="F105" s="4">
        <v>19.5485296192183</v>
      </c>
      <c r="G105" s="4">
        <v>14.3755558874903</v>
      </c>
      <c r="H105" s="4">
        <v>220.14070000000001</v>
      </c>
      <c r="I105">
        <f t="shared" si="2"/>
        <v>21.105191122232288</v>
      </c>
      <c r="J105">
        <f t="shared" si="3"/>
        <v>0.64169532565046639</v>
      </c>
    </row>
    <row r="106" spans="1:10" x14ac:dyDescent="0.25">
      <c r="A106" t="s">
        <v>15</v>
      </c>
      <c r="B106" s="1">
        <v>10.8</v>
      </c>
      <c r="C106" s="1">
        <v>23.143749952316298</v>
      </c>
      <c r="D106" s="6">
        <v>1490</v>
      </c>
      <c r="E106" s="4">
        <v>26.759499999999999</v>
      </c>
      <c r="F106" s="4">
        <v>20.5715787107411</v>
      </c>
      <c r="G106" s="4">
        <v>15.120183068696001</v>
      </c>
      <c r="H106" s="4">
        <v>254.35149999999999</v>
      </c>
      <c r="I106">
        <f t="shared" si="2"/>
        <v>22.117920131393632</v>
      </c>
      <c r="J106">
        <f t="shared" si="3"/>
        <v>1.0523268214942303</v>
      </c>
    </row>
    <row r="107" spans="1:10" x14ac:dyDescent="0.25">
      <c r="A107" t="s">
        <v>15</v>
      </c>
      <c r="B107" s="1">
        <v>12</v>
      </c>
      <c r="C107" s="1">
        <v>24.78125</v>
      </c>
      <c r="D107" s="6">
        <v>1490</v>
      </c>
      <c r="E107" s="4">
        <v>29.416699999999999</v>
      </c>
      <c r="F107" s="4">
        <v>22.131919796247001</v>
      </c>
      <c r="G107" s="4">
        <v>15.8542296781042</v>
      </c>
      <c r="H107" s="4">
        <v>292.8612</v>
      </c>
      <c r="I107">
        <f t="shared" si="2"/>
        <v>23.369942024280032</v>
      </c>
      <c r="J107">
        <f t="shared" si="3"/>
        <v>1.9917902023307932</v>
      </c>
    </row>
    <row r="108" spans="1:10" x14ac:dyDescent="0.25">
      <c r="A108" t="s">
        <v>15</v>
      </c>
      <c r="B108" s="1">
        <v>13</v>
      </c>
      <c r="C108" s="1">
        <v>25.59375</v>
      </c>
      <c r="D108" s="6">
        <v>1458</v>
      </c>
      <c r="E108" s="4">
        <v>31.065000000000001</v>
      </c>
      <c r="F108" s="4">
        <v>22.805841451567701</v>
      </c>
      <c r="G108" s="4">
        <v>16.468268070276</v>
      </c>
      <c r="H108" s="4">
        <v>323.12369999999999</v>
      </c>
      <c r="I108">
        <f t="shared" si="2"/>
        <v>24.338975066883435</v>
      </c>
      <c r="J108">
        <f t="shared" si="3"/>
        <v>1.5744601327776795</v>
      </c>
    </row>
    <row r="109" spans="1:10" x14ac:dyDescent="0.25">
      <c r="A109" t="s">
        <v>15</v>
      </c>
      <c r="B109" s="1">
        <v>14</v>
      </c>
      <c r="C109" s="1">
        <v>26.875</v>
      </c>
      <c r="D109" s="6">
        <v>1458</v>
      </c>
      <c r="E109" s="4">
        <v>33.005099999999999</v>
      </c>
      <c r="F109" s="4">
        <v>23.899424488428799</v>
      </c>
      <c r="G109" s="4">
        <v>16.975789984809001</v>
      </c>
      <c r="H109" s="4">
        <v>361.28300000000002</v>
      </c>
      <c r="I109">
        <f t="shared" si="2"/>
        <v>25.249184169776196</v>
      </c>
      <c r="J109">
        <f t="shared" si="3"/>
        <v>2.6432771138063162</v>
      </c>
    </row>
    <row r="110" spans="1:10" x14ac:dyDescent="0.25">
      <c r="A110" t="s">
        <v>15</v>
      </c>
      <c r="B110" s="1">
        <v>15</v>
      </c>
      <c r="C110" s="1">
        <v>27.21875</v>
      </c>
      <c r="D110" s="6">
        <v>1395</v>
      </c>
      <c r="E110" s="4">
        <v>33.631300000000003</v>
      </c>
      <c r="F110" s="4">
        <v>24.5591252620187</v>
      </c>
      <c r="G110" s="4">
        <v>17.516939127158</v>
      </c>
      <c r="H110" s="4">
        <v>370.46269999999998</v>
      </c>
      <c r="I110">
        <f t="shared" si="2"/>
        <v>26.107270419876997</v>
      </c>
      <c r="J110">
        <f t="shared" si="3"/>
        <v>1.2353868570304072</v>
      </c>
    </row>
    <row r="111" spans="1:10" x14ac:dyDescent="0.25">
      <c r="A111" t="s">
        <v>15</v>
      </c>
      <c r="B111" s="1">
        <v>15.8</v>
      </c>
      <c r="C111" s="1">
        <v>27.9375</v>
      </c>
      <c r="D111" s="6">
        <v>1395</v>
      </c>
      <c r="E111" s="4">
        <v>34.447600000000001</v>
      </c>
      <c r="F111" s="4">
        <v>24.666984993474301</v>
      </c>
      <c r="G111" s="4">
        <v>17.7300639955658</v>
      </c>
      <c r="H111" s="4">
        <v>386.63220000000001</v>
      </c>
      <c r="I111">
        <f t="shared" si="2"/>
        <v>26.76000910050497</v>
      </c>
      <c r="J111">
        <f t="shared" si="3"/>
        <v>1.3864848183936151</v>
      </c>
    </row>
    <row r="112" spans="1:10" x14ac:dyDescent="0.25">
      <c r="A112" t="s">
        <v>15</v>
      </c>
      <c r="B112" s="1">
        <v>16.899999999999999</v>
      </c>
      <c r="C112" s="1">
        <v>28.429411495433001</v>
      </c>
      <c r="D112" s="6">
        <v>1408</v>
      </c>
      <c r="E112" s="4">
        <v>35.097200000000001</v>
      </c>
      <c r="F112" s="4">
        <v>24.6890007469331</v>
      </c>
      <c r="G112" s="4">
        <v>17.814580587256199</v>
      </c>
      <c r="H112" s="4">
        <v>399.07330000000002</v>
      </c>
      <c r="I112">
        <f t="shared" si="2"/>
        <v>27.61341383960454</v>
      </c>
      <c r="J112">
        <f t="shared" si="3"/>
        <v>0.66585217431754373</v>
      </c>
    </row>
    <row r="113" spans="1:10" x14ac:dyDescent="0.25">
      <c r="A113" t="s">
        <v>15</v>
      </c>
      <c r="B113" s="1">
        <v>17.899999999999999</v>
      </c>
      <c r="C113" s="1">
        <v>28.8437497615814</v>
      </c>
      <c r="D113" s="6">
        <v>1395</v>
      </c>
      <c r="E113" s="4">
        <v>35.916699999999999</v>
      </c>
      <c r="F113" s="4">
        <v>25.243356189078501</v>
      </c>
      <c r="G113" s="4">
        <v>18.103740735928898</v>
      </c>
      <c r="H113" s="4">
        <v>411.8587</v>
      </c>
      <c r="I113">
        <f t="shared" si="2"/>
        <v>28.349082667253704</v>
      </c>
      <c r="J113">
        <f t="shared" si="3"/>
        <v>0.24469553421060533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M20" sqref="M20"/>
    </sheetView>
  </sheetViews>
  <sheetFormatPr defaultRowHeight="15" x14ac:dyDescent="0.25"/>
  <cols>
    <col min="2" max="3" width="9.140625" style="1"/>
    <col min="4" max="4" width="9.140625" style="6"/>
    <col min="5" max="9" width="9.140625" style="4"/>
  </cols>
  <sheetData>
    <row r="1" spans="1:15" x14ac:dyDescent="0.25">
      <c r="A1" t="s">
        <v>6</v>
      </c>
      <c r="B1" s="1" t="s">
        <v>32</v>
      </c>
      <c r="C1" s="1" t="s">
        <v>2</v>
      </c>
      <c r="D1" s="6" t="s">
        <v>0</v>
      </c>
      <c r="E1" s="4" t="s">
        <v>1</v>
      </c>
      <c r="F1" s="4" t="s">
        <v>3</v>
      </c>
      <c r="G1" s="4" t="s">
        <v>4</v>
      </c>
      <c r="H1" s="4" t="s">
        <v>5</v>
      </c>
      <c r="I1" s="4" t="s">
        <v>29</v>
      </c>
      <c r="J1" s="4" t="s">
        <v>16</v>
      </c>
      <c r="K1" s="4" t="s">
        <v>20</v>
      </c>
    </row>
    <row r="2" spans="1:15" x14ac:dyDescent="0.25">
      <c r="A2" t="s">
        <v>7</v>
      </c>
      <c r="B2" s="1">
        <v>4.083333333333333</v>
      </c>
      <c r="C2" s="1">
        <v>15.12</v>
      </c>
      <c r="D2" s="6">
        <v>1125</v>
      </c>
      <c r="E2" s="4">
        <v>13.3</v>
      </c>
      <c r="F2" s="4">
        <v>17.899999999999999</v>
      </c>
      <c r="G2" s="4">
        <v>12.27</v>
      </c>
      <c r="H2" s="4">
        <v>77.72</v>
      </c>
      <c r="I2" s="4">
        <f>C8+(C9-C8)/(B9-B8)*(10-B8)</f>
        <v>24.36</v>
      </c>
      <c r="J2">
        <f>($M$2+$M$3*I2)*EXP(-$M$4*1/B2^$M$5)</f>
        <v>14.746701064381867</v>
      </c>
      <c r="K2">
        <f>(C2-J2)^2</f>
        <v>0.13935209533363058</v>
      </c>
      <c r="L2" s="9" t="s">
        <v>27</v>
      </c>
      <c r="M2" s="8">
        <v>-6.1046632822517424</v>
      </c>
      <c r="O2" s="13" t="s">
        <v>33</v>
      </c>
    </row>
    <row r="3" spans="1:15" x14ac:dyDescent="0.25">
      <c r="A3" t="s">
        <v>7</v>
      </c>
      <c r="B3" s="1">
        <v>4.75</v>
      </c>
      <c r="C3" s="1">
        <v>17.760000000000002</v>
      </c>
      <c r="D3" s="6">
        <v>1125</v>
      </c>
      <c r="E3" s="4">
        <v>17.11</v>
      </c>
      <c r="F3" s="4">
        <v>20.239999999999998</v>
      </c>
      <c r="G3" s="4">
        <v>13.92</v>
      </c>
      <c r="H3" s="4">
        <v>117.06</v>
      </c>
      <c r="I3" s="4">
        <f>I2</f>
        <v>24.36</v>
      </c>
      <c r="J3">
        <f t="shared" ref="J3:J66" si="0">($M$2+$M$3*I3)*EXP(-$M$4*1/B3^$M$5)</f>
        <v>16.322361907386526</v>
      </c>
      <c r="K3">
        <f t="shared" ref="K3:K66" si="1">(C3-J3)^2</f>
        <v>2.0668032853333127</v>
      </c>
      <c r="L3" s="9" t="s">
        <v>28</v>
      </c>
      <c r="M3" s="8">
        <v>5.2493446050364492</v>
      </c>
    </row>
    <row r="4" spans="1:15" x14ac:dyDescent="0.25">
      <c r="A4" t="s">
        <v>7</v>
      </c>
      <c r="B4" s="1">
        <v>5.666666666666667</v>
      </c>
      <c r="C4" s="1">
        <v>19.78</v>
      </c>
      <c r="D4" s="6">
        <v>1114</v>
      </c>
      <c r="E4" s="4">
        <v>21.1</v>
      </c>
      <c r="F4" s="4">
        <v>22.65</v>
      </c>
      <c r="G4" s="4">
        <v>15.53</v>
      </c>
      <c r="H4" s="4">
        <v>158.49</v>
      </c>
      <c r="I4" s="4">
        <f t="shared" ref="I4:I14" si="2">I3</f>
        <v>24.36</v>
      </c>
      <c r="J4">
        <f t="shared" si="0"/>
        <v>18.262167151836735</v>
      </c>
      <c r="K4">
        <f t="shared" si="1"/>
        <v>2.3038165549634124</v>
      </c>
      <c r="L4" s="9" t="s">
        <v>18</v>
      </c>
      <c r="M4" s="8">
        <v>3.3390400785253287</v>
      </c>
    </row>
    <row r="5" spans="1:15" x14ac:dyDescent="0.25">
      <c r="A5" t="s">
        <v>7</v>
      </c>
      <c r="B5" s="1">
        <v>6.833333333333333</v>
      </c>
      <c r="C5" s="1">
        <v>20.56</v>
      </c>
      <c r="D5" s="6">
        <v>1114</v>
      </c>
      <c r="E5" s="4">
        <v>25.08</v>
      </c>
      <c r="F5" s="4">
        <v>25.03</v>
      </c>
      <c r="G5" s="4">
        <v>16.93</v>
      </c>
      <c r="H5" s="4">
        <v>196.73</v>
      </c>
      <c r="I5" s="4">
        <f t="shared" si="2"/>
        <v>24.36</v>
      </c>
      <c r="J5">
        <f t="shared" si="0"/>
        <v>20.43234121089025</v>
      </c>
      <c r="K5">
        <f t="shared" si="1"/>
        <v>1.6296766436967237E-2</v>
      </c>
      <c r="L5" s="9" t="s">
        <v>19</v>
      </c>
      <c r="M5" s="8">
        <v>0.32586914418562496</v>
      </c>
    </row>
    <row r="6" spans="1:15" x14ac:dyDescent="0.25">
      <c r="A6" t="s">
        <v>7</v>
      </c>
      <c r="B6" s="1">
        <v>7.583333333333333</v>
      </c>
      <c r="C6" s="1">
        <v>22.94</v>
      </c>
      <c r="D6" s="6">
        <v>1114</v>
      </c>
      <c r="E6" s="4">
        <v>27.06</v>
      </c>
      <c r="F6" s="4">
        <v>25.96</v>
      </c>
      <c r="G6" s="4">
        <v>17.59</v>
      </c>
      <c r="H6" s="4">
        <v>233.37</v>
      </c>
      <c r="I6" s="4">
        <f t="shared" si="2"/>
        <v>24.36</v>
      </c>
      <c r="J6">
        <f t="shared" si="0"/>
        <v>21.686261188645847</v>
      </c>
      <c r="K6">
        <f t="shared" si="1"/>
        <v>1.5718610070957266</v>
      </c>
    </row>
    <row r="7" spans="1:15" x14ac:dyDescent="0.25">
      <c r="A7" t="s">
        <v>7</v>
      </c>
      <c r="B7" s="1">
        <v>8.6666666666666661</v>
      </c>
      <c r="C7" s="1">
        <v>23.22</v>
      </c>
      <c r="D7" s="6">
        <v>1114</v>
      </c>
      <c r="E7" s="4">
        <v>29.34</v>
      </c>
      <c r="F7" s="4">
        <v>26.9</v>
      </c>
      <c r="G7" s="4">
        <v>18.309999999999999</v>
      </c>
      <c r="H7" s="4">
        <v>260.81</v>
      </c>
      <c r="I7" s="4">
        <f t="shared" si="2"/>
        <v>24.36</v>
      </c>
      <c r="J7">
        <f t="shared" si="0"/>
        <v>23.339557404763255</v>
      </c>
      <c r="K7">
        <f t="shared" si="1"/>
        <v>1.4293973033725066E-2</v>
      </c>
      <c r="L7" s="10" t="s">
        <v>31</v>
      </c>
      <c r="M7">
        <f>SUM(K2:K113)</f>
        <v>192.29865966470547</v>
      </c>
    </row>
    <row r="8" spans="1:15" x14ac:dyDescent="0.25">
      <c r="A8" t="s">
        <v>7</v>
      </c>
      <c r="B8" s="11">
        <v>9.5</v>
      </c>
      <c r="C8" s="11">
        <v>24.28</v>
      </c>
      <c r="D8" s="6">
        <v>1114</v>
      </c>
      <c r="E8" s="4">
        <v>31.04</v>
      </c>
      <c r="F8" s="4">
        <v>27.81</v>
      </c>
      <c r="G8" s="4">
        <v>18.84</v>
      </c>
      <c r="H8" s="4">
        <v>297.91000000000003</v>
      </c>
      <c r="I8" s="4">
        <f t="shared" si="2"/>
        <v>24.36</v>
      </c>
      <c r="J8">
        <f t="shared" si="0"/>
        <v>24.504097702417077</v>
      </c>
      <c r="K8">
        <f t="shared" si="1"/>
        <v>5.0219780228612371E-2</v>
      </c>
    </row>
    <row r="9" spans="1:15" x14ac:dyDescent="0.25">
      <c r="A9" t="s">
        <v>7</v>
      </c>
      <c r="B9" s="11">
        <v>10.5</v>
      </c>
      <c r="C9" s="11">
        <v>24.44</v>
      </c>
      <c r="D9" s="6">
        <v>1114</v>
      </c>
      <c r="E9" s="4">
        <v>32.31</v>
      </c>
      <c r="F9" s="4">
        <v>28.31</v>
      </c>
      <c r="G9" s="4">
        <v>19.22</v>
      </c>
      <c r="H9" s="4">
        <v>324.82</v>
      </c>
      <c r="I9" s="4">
        <f t="shared" si="2"/>
        <v>24.36</v>
      </c>
      <c r="J9">
        <f t="shared" si="0"/>
        <v>25.797734745380343</v>
      </c>
      <c r="K9">
        <f t="shared" si="1"/>
        <v>1.84344363881302</v>
      </c>
    </row>
    <row r="10" spans="1:15" x14ac:dyDescent="0.25">
      <c r="A10" t="s">
        <v>7</v>
      </c>
      <c r="B10" s="12">
        <v>11.583333333333334</v>
      </c>
      <c r="C10" s="12">
        <v>29.61</v>
      </c>
      <c r="D10" s="6">
        <v>1114</v>
      </c>
      <c r="E10" s="4">
        <v>34.770000000000003</v>
      </c>
      <c r="F10" s="4">
        <v>29.42</v>
      </c>
      <c r="G10" s="4">
        <v>19.940000000000001</v>
      </c>
      <c r="H10" s="4">
        <v>399.26</v>
      </c>
      <c r="I10" s="4">
        <f t="shared" si="2"/>
        <v>24.36</v>
      </c>
      <c r="J10">
        <f t="shared" si="0"/>
        <v>27.089768815152894</v>
      </c>
      <c r="K10">
        <f t="shared" si="1"/>
        <v>6.351565225075845</v>
      </c>
    </row>
    <row r="11" spans="1:15" x14ac:dyDescent="0.25">
      <c r="A11" t="s">
        <v>7</v>
      </c>
      <c r="B11" s="1">
        <v>12.583333333333334</v>
      </c>
      <c r="C11" s="1">
        <v>29.67</v>
      </c>
      <c r="D11" s="6">
        <v>1114</v>
      </c>
      <c r="E11" s="4">
        <v>36.85</v>
      </c>
      <c r="F11" s="4">
        <v>29.08</v>
      </c>
      <c r="G11" s="4">
        <v>19.89</v>
      </c>
      <c r="H11" s="4">
        <v>437.25</v>
      </c>
      <c r="I11" s="4">
        <f t="shared" si="2"/>
        <v>24.36</v>
      </c>
      <c r="J11">
        <f t="shared" si="0"/>
        <v>28.195711169253805</v>
      </c>
      <c r="K11">
        <f t="shared" si="1"/>
        <v>2.1735275564629881</v>
      </c>
    </row>
    <row r="12" spans="1:15" x14ac:dyDescent="0.25">
      <c r="A12" t="s">
        <v>7</v>
      </c>
      <c r="B12" s="1">
        <v>13.75</v>
      </c>
      <c r="C12" s="1">
        <v>32.94</v>
      </c>
      <c r="D12" s="6">
        <v>1102</v>
      </c>
      <c r="E12" s="4">
        <v>38.42</v>
      </c>
      <c r="F12" s="4">
        <v>31.87</v>
      </c>
      <c r="G12" s="4">
        <v>21.06</v>
      </c>
      <c r="H12" s="4">
        <v>487.86</v>
      </c>
      <c r="I12" s="4">
        <f t="shared" si="2"/>
        <v>24.36</v>
      </c>
      <c r="J12">
        <f t="shared" si="0"/>
        <v>29.395303347272623</v>
      </c>
      <c r="K12">
        <f t="shared" si="1"/>
        <v>12.564874359856653</v>
      </c>
    </row>
    <row r="13" spans="1:15" x14ac:dyDescent="0.25">
      <c r="A13" t="s">
        <v>7</v>
      </c>
      <c r="B13" s="1">
        <v>14.75</v>
      </c>
      <c r="C13" s="1">
        <v>33.78</v>
      </c>
      <c r="D13" s="6">
        <v>1102</v>
      </c>
      <c r="E13" s="4">
        <v>39.46</v>
      </c>
      <c r="F13" s="4">
        <v>32.42</v>
      </c>
      <c r="G13" s="4">
        <v>21.35</v>
      </c>
      <c r="H13" s="4">
        <v>513.29999999999995</v>
      </c>
      <c r="I13" s="4">
        <f t="shared" si="2"/>
        <v>24.36</v>
      </c>
      <c r="J13">
        <f t="shared" si="0"/>
        <v>30.35560893788826</v>
      </c>
      <c r="K13">
        <f t="shared" si="1"/>
        <v>11.726454146270781</v>
      </c>
    </row>
    <row r="14" spans="1:15" x14ac:dyDescent="0.25">
      <c r="A14" t="s">
        <v>7</v>
      </c>
      <c r="B14" s="1">
        <v>15.583333333333334</v>
      </c>
      <c r="C14" s="1">
        <v>34.11</v>
      </c>
      <c r="D14" s="6">
        <v>1080</v>
      </c>
      <c r="E14" s="4">
        <v>41.18</v>
      </c>
      <c r="F14" s="4">
        <v>33.15</v>
      </c>
      <c r="G14" s="4">
        <v>22.04</v>
      </c>
      <c r="H14" s="4">
        <v>527.64</v>
      </c>
      <c r="I14" s="4">
        <f t="shared" si="2"/>
        <v>24.36</v>
      </c>
      <c r="J14">
        <f t="shared" si="0"/>
        <v>31.113401915561489</v>
      </c>
      <c r="K14">
        <f t="shared" si="1"/>
        <v>8.979600079660548</v>
      </c>
    </row>
    <row r="15" spans="1:15" x14ac:dyDescent="0.25">
      <c r="A15" s="2" t="s">
        <v>8</v>
      </c>
      <c r="B15" s="3">
        <v>4.083333333333333</v>
      </c>
      <c r="C15" s="3">
        <v>13.2</v>
      </c>
      <c r="D15" s="7">
        <v>1081</v>
      </c>
      <c r="E15" s="5">
        <v>5.2</v>
      </c>
      <c r="F15" s="5">
        <v>13.12</v>
      </c>
      <c r="G15" s="5">
        <v>7.8</v>
      </c>
      <c r="H15" s="5">
        <v>23.68</v>
      </c>
      <c r="I15" s="4">
        <f>C21+(C22-C21)/(B22-B21)*(10-B21)</f>
        <v>23.164999999999999</v>
      </c>
      <c r="J15">
        <f t="shared" si="0"/>
        <v>13.987022622701243</v>
      </c>
      <c r="K15">
        <f t="shared" si="1"/>
        <v>0.6194046086435443</v>
      </c>
    </row>
    <row r="16" spans="1:15" x14ac:dyDescent="0.25">
      <c r="A16" s="2" t="s">
        <v>8</v>
      </c>
      <c r="B16" s="3">
        <v>4.75</v>
      </c>
      <c r="C16" s="3">
        <v>15.49</v>
      </c>
      <c r="D16" s="7">
        <v>1081</v>
      </c>
      <c r="E16" s="5">
        <v>7.45</v>
      </c>
      <c r="F16" s="5">
        <v>15.17</v>
      </c>
      <c r="G16" s="5">
        <v>9.3699999999999992</v>
      </c>
      <c r="H16" s="5">
        <v>39.68</v>
      </c>
      <c r="I16" s="5">
        <f>I15</f>
        <v>23.164999999999999</v>
      </c>
      <c r="J16">
        <f t="shared" si="0"/>
        <v>15.481513069113129</v>
      </c>
      <c r="K16">
        <f t="shared" si="1"/>
        <v>7.2027995878527288E-5</v>
      </c>
    </row>
    <row r="17" spans="1:11" x14ac:dyDescent="0.25">
      <c r="A17" s="2" t="s">
        <v>8</v>
      </c>
      <c r="B17" s="3">
        <v>5.666666666666667</v>
      </c>
      <c r="C17" s="3">
        <v>16.82</v>
      </c>
      <c r="D17" s="7">
        <v>1070</v>
      </c>
      <c r="E17" s="5">
        <v>10.41</v>
      </c>
      <c r="F17" s="5">
        <v>17.05</v>
      </c>
      <c r="G17" s="5">
        <v>11.13</v>
      </c>
      <c r="H17" s="5">
        <v>61.41</v>
      </c>
      <c r="I17" s="5">
        <f t="shared" ref="I17:I27" si="3">I16</f>
        <v>23.164999999999999</v>
      </c>
      <c r="J17">
        <f t="shared" si="0"/>
        <v>17.321388965376634</v>
      </c>
      <c r="K17">
        <f t="shared" si="1"/>
        <v>0.25139089460145164</v>
      </c>
    </row>
    <row r="18" spans="1:11" x14ac:dyDescent="0.25">
      <c r="A18" s="2" t="s">
        <v>8</v>
      </c>
      <c r="B18" s="3">
        <v>6.833333333333333</v>
      </c>
      <c r="C18" s="3">
        <v>17.89</v>
      </c>
      <c r="D18" s="7">
        <v>1048</v>
      </c>
      <c r="E18" s="5">
        <v>14.03</v>
      </c>
      <c r="F18" s="5">
        <v>19.27</v>
      </c>
      <c r="G18" s="5">
        <v>13.05</v>
      </c>
      <c r="H18" s="5">
        <v>90.83</v>
      </c>
      <c r="I18" s="5">
        <f t="shared" si="3"/>
        <v>23.164999999999999</v>
      </c>
      <c r="J18">
        <f t="shared" si="0"/>
        <v>19.379766193385716</v>
      </c>
      <c r="K18">
        <f t="shared" si="1"/>
        <v>2.219403310954966</v>
      </c>
    </row>
    <row r="19" spans="1:11" x14ac:dyDescent="0.25">
      <c r="A19" s="2" t="s">
        <v>8</v>
      </c>
      <c r="B19" s="3">
        <v>7.583333333333333</v>
      </c>
      <c r="C19" s="3">
        <v>19.170000000000002</v>
      </c>
      <c r="D19" s="7">
        <v>1048</v>
      </c>
      <c r="E19" s="5">
        <v>16.260000000000002</v>
      </c>
      <c r="F19" s="5">
        <v>20.62</v>
      </c>
      <c r="G19" s="5">
        <v>14.05</v>
      </c>
      <c r="H19" s="5">
        <v>115.38</v>
      </c>
      <c r="I19" s="5">
        <f t="shared" si="3"/>
        <v>23.164999999999999</v>
      </c>
      <c r="J19">
        <f t="shared" si="0"/>
        <v>20.569090301832318</v>
      </c>
      <c r="K19">
        <f t="shared" si="1"/>
        <v>1.9574536726812428</v>
      </c>
    </row>
    <row r="20" spans="1:11" x14ac:dyDescent="0.25">
      <c r="A20" s="2" t="s">
        <v>8</v>
      </c>
      <c r="B20" s="3">
        <v>8.6666666666666661</v>
      </c>
      <c r="C20" s="3">
        <v>19.559999999999999</v>
      </c>
      <c r="D20" s="7">
        <v>1048</v>
      </c>
      <c r="E20" s="5">
        <v>19.079999999999998</v>
      </c>
      <c r="F20" s="5">
        <v>22.05</v>
      </c>
      <c r="G20" s="5">
        <v>15.22</v>
      </c>
      <c r="H20" s="5">
        <v>142.63999999999999</v>
      </c>
      <c r="I20" s="5">
        <f t="shared" si="3"/>
        <v>23.164999999999999</v>
      </c>
      <c r="J20">
        <f t="shared" si="0"/>
        <v>22.137216723864043</v>
      </c>
      <c r="K20">
        <f t="shared" si="1"/>
        <v>6.6420460417645169</v>
      </c>
    </row>
    <row r="21" spans="1:11" x14ac:dyDescent="0.25">
      <c r="A21" s="2" t="s">
        <v>8</v>
      </c>
      <c r="B21" s="3">
        <v>9.5</v>
      </c>
      <c r="C21" s="3">
        <v>21.33</v>
      </c>
      <c r="D21" s="7">
        <v>1048</v>
      </c>
      <c r="E21" s="5">
        <v>21.24</v>
      </c>
      <c r="F21" s="5">
        <v>23.19</v>
      </c>
      <c r="G21" s="5">
        <v>16.059999999999999</v>
      </c>
      <c r="H21" s="5">
        <v>177.7</v>
      </c>
      <c r="I21" s="5">
        <f t="shared" si="3"/>
        <v>23.164999999999999</v>
      </c>
      <c r="J21">
        <f t="shared" si="0"/>
        <v>23.241765559377718</v>
      </c>
      <c r="K21">
        <f t="shared" si="1"/>
        <v>3.6548475540228069</v>
      </c>
    </row>
    <row r="22" spans="1:11" x14ac:dyDescent="0.25">
      <c r="A22" s="2" t="s">
        <v>8</v>
      </c>
      <c r="B22" s="3">
        <v>10.5</v>
      </c>
      <c r="C22" s="3">
        <v>25</v>
      </c>
      <c r="D22" s="7">
        <v>1037</v>
      </c>
      <c r="E22" s="5">
        <v>22.87</v>
      </c>
      <c r="F22" s="5">
        <v>24.15</v>
      </c>
      <c r="G22" s="5">
        <v>16.760000000000002</v>
      </c>
      <c r="H22" s="5">
        <v>219.22</v>
      </c>
      <c r="I22" s="5">
        <f t="shared" si="3"/>
        <v>23.164999999999999</v>
      </c>
      <c r="J22">
        <f t="shared" si="0"/>
        <v>24.468760702664021</v>
      </c>
      <c r="K22">
        <f t="shared" si="1"/>
        <v>0.28221519103402493</v>
      </c>
    </row>
    <row r="23" spans="1:11" x14ac:dyDescent="0.25">
      <c r="A23" s="2" t="s">
        <v>8</v>
      </c>
      <c r="B23" s="3">
        <v>11.583333333333334</v>
      </c>
      <c r="C23" s="3">
        <v>26.67</v>
      </c>
      <c r="D23" s="7">
        <v>1037</v>
      </c>
      <c r="E23" s="5">
        <v>25.43</v>
      </c>
      <c r="F23" s="5">
        <v>25.59</v>
      </c>
      <c r="G23" s="5">
        <v>17.670000000000002</v>
      </c>
      <c r="H23" s="5">
        <v>261.11</v>
      </c>
      <c r="I23" s="5">
        <f t="shared" si="3"/>
        <v>23.164999999999999</v>
      </c>
      <c r="J23">
        <f t="shared" si="0"/>
        <v>25.694235450155755</v>
      </c>
      <c r="K23">
        <f t="shared" si="1"/>
        <v>0.95211645673274492</v>
      </c>
    </row>
    <row r="24" spans="1:11" x14ac:dyDescent="0.25">
      <c r="A24" s="2" t="s">
        <v>8</v>
      </c>
      <c r="B24" s="3">
        <v>12.583333333333334</v>
      </c>
      <c r="C24" s="3">
        <v>29</v>
      </c>
      <c r="D24" s="7">
        <v>1037</v>
      </c>
      <c r="E24" s="5">
        <v>24.5</v>
      </c>
      <c r="F24" s="5">
        <v>27.6</v>
      </c>
      <c r="G24" s="5">
        <v>17.82</v>
      </c>
      <c r="H24" s="5">
        <v>299.95000000000005</v>
      </c>
      <c r="I24" s="5">
        <f t="shared" si="3"/>
        <v>23.164999999999999</v>
      </c>
      <c r="J24">
        <f t="shared" si="0"/>
        <v>26.743205023667706</v>
      </c>
      <c r="K24">
        <f t="shared" si="1"/>
        <v>5.093123565198681</v>
      </c>
    </row>
    <row r="25" spans="1:11" x14ac:dyDescent="0.25">
      <c r="A25" s="2" t="s">
        <v>8</v>
      </c>
      <c r="B25" s="3">
        <v>13.666666666666666</v>
      </c>
      <c r="C25" s="3">
        <v>30.22</v>
      </c>
      <c r="D25" s="7">
        <v>1037</v>
      </c>
      <c r="E25" s="5">
        <v>29.2</v>
      </c>
      <c r="F25" s="5">
        <v>27.89</v>
      </c>
      <c r="G25" s="5">
        <v>18.93</v>
      </c>
      <c r="H25" s="5">
        <v>338.79</v>
      </c>
      <c r="I25" s="5">
        <f t="shared" si="3"/>
        <v>23.164999999999999</v>
      </c>
      <c r="J25">
        <f t="shared" si="0"/>
        <v>27.802532627965494</v>
      </c>
      <c r="K25">
        <f t="shared" si="1"/>
        <v>5.8441484948514146</v>
      </c>
    </row>
    <row r="26" spans="1:11" x14ac:dyDescent="0.25">
      <c r="A26" s="2" t="s">
        <v>8</v>
      </c>
      <c r="B26" s="3">
        <v>14.75</v>
      </c>
      <c r="C26" s="3">
        <v>31.22</v>
      </c>
      <c r="D26" s="7">
        <v>1026</v>
      </c>
      <c r="E26" s="5">
        <v>30.65</v>
      </c>
      <c r="F26" s="5">
        <v>28.62</v>
      </c>
      <c r="G26" s="5">
        <v>19.5</v>
      </c>
      <c r="H26" s="5">
        <v>366.52</v>
      </c>
      <c r="I26" s="5">
        <f t="shared" si="3"/>
        <v>23.164999999999999</v>
      </c>
      <c r="J26">
        <f t="shared" si="0"/>
        <v>28.791835345847389</v>
      </c>
      <c r="K26">
        <f t="shared" si="1"/>
        <v>5.8959835876760645</v>
      </c>
    </row>
    <row r="27" spans="1:11" x14ac:dyDescent="0.25">
      <c r="A27" s="2" t="s">
        <v>8</v>
      </c>
      <c r="B27" s="3">
        <v>15.583333333333334</v>
      </c>
      <c r="C27" s="3">
        <v>30.72</v>
      </c>
      <c r="D27" s="7">
        <v>1026</v>
      </c>
      <c r="E27" s="5">
        <v>32.4</v>
      </c>
      <c r="F27" s="5">
        <v>29.2</v>
      </c>
      <c r="G27" s="5">
        <v>20.05</v>
      </c>
      <c r="H27" s="5">
        <v>387.67</v>
      </c>
      <c r="I27" s="5">
        <f t="shared" si="3"/>
        <v>23.164999999999999</v>
      </c>
      <c r="J27">
        <f t="shared" si="0"/>
        <v>29.510590508494598</v>
      </c>
      <c r="K27">
        <f t="shared" si="1"/>
        <v>1.4626713181433522</v>
      </c>
    </row>
    <row r="28" spans="1:11" x14ac:dyDescent="0.25">
      <c r="A28" t="s">
        <v>9</v>
      </c>
      <c r="B28" s="1">
        <v>4.083333333333333</v>
      </c>
      <c r="C28" s="1">
        <v>10.74</v>
      </c>
      <c r="D28" s="6">
        <v>1092</v>
      </c>
      <c r="E28" s="4">
        <v>4.32</v>
      </c>
      <c r="F28" s="4">
        <v>10.91</v>
      </c>
      <c r="G28" s="4">
        <v>7.1</v>
      </c>
      <c r="H28" s="4">
        <v>16.309999999999999</v>
      </c>
      <c r="I28" s="4">
        <f>C34+(C35-C34)/(B35-B34)*(10-B34)</f>
        <v>17.445</v>
      </c>
      <c r="J28">
        <f t="shared" si="0"/>
        <v>10.350737529468468</v>
      </c>
      <c r="K28">
        <f t="shared" si="1"/>
        <v>0.15152527096431212</v>
      </c>
    </row>
    <row r="29" spans="1:11" x14ac:dyDescent="0.25">
      <c r="A29" t="s">
        <v>9</v>
      </c>
      <c r="B29" s="1">
        <v>4.75</v>
      </c>
      <c r="C29" s="1">
        <v>12.84</v>
      </c>
      <c r="D29" s="6">
        <v>1092</v>
      </c>
      <c r="E29" s="4">
        <v>5.84</v>
      </c>
      <c r="F29" s="4">
        <v>12.59</v>
      </c>
      <c r="G29" s="4">
        <v>8.25</v>
      </c>
      <c r="H29" s="4">
        <v>27.3</v>
      </c>
      <c r="I29" s="4">
        <f>I28</f>
        <v>17.445</v>
      </c>
      <c r="J29">
        <f t="shared" si="0"/>
        <v>11.456696872524148</v>
      </c>
      <c r="K29">
        <f t="shared" si="1"/>
        <v>1.9135275424844727</v>
      </c>
    </row>
    <row r="30" spans="1:11" x14ac:dyDescent="0.25">
      <c r="A30" t="s">
        <v>9</v>
      </c>
      <c r="B30" s="1">
        <v>5.666666666666667</v>
      </c>
      <c r="C30" s="1">
        <v>13.48</v>
      </c>
      <c r="D30" s="6">
        <v>1092</v>
      </c>
      <c r="E30" s="4">
        <v>7.47</v>
      </c>
      <c r="F30" s="4">
        <v>14.19</v>
      </c>
      <c r="G30" s="4">
        <v>9.34</v>
      </c>
      <c r="H30" s="4">
        <v>36.57</v>
      </c>
      <c r="I30" s="4">
        <f t="shared" ref="I30:I40" si="4">I29</f>
        <v>17.445</v>
      </c>
      <c r="J30">
        <f t="shared" si="0"/>
        <v>12.818249863659672</v>
      </c>
      <c r="K30">
        <f t="shared" si="1"/>
        <v>0.43791324294644385</v>
      </c>
    </row>
    <row r="31" spans="1:11" x14ac:dyDescent="0.25">
      <c r="A31" t="s">
        <v>9</v>
      </c>
      <c r="B31" s="1">
        <v>6.833333333333333</v>
      </c>
      <c r="C31" s="1">
        <v>14.44</v>
      </c>
      <c r="D31" s="6">
        <v>1092</v>
      </c>
      <c r="E31" s="4">
        <v>9.2100000000000009</v>
      </c>
      <c r="F31" s="4">
        <v>15.81</v>
      </c>
      <c r="G31" s="4">
        <v>10.37</v>
      </c>
      <c r="H31" s="4">
        <v>47.75</v>
      </c>
      <c r="I31" s="4">
        <f t="shared" si="4"/>
        <v>17.445</v>
      </c>
      <c r="J31">
        <f t="shared" si="0"/>
        <v>14.341499163991624</v>
      </c>
      <c r="K31">
        <f t="shared" si="1"/>
        <v>9.7024146943487863E-3</v>
      </c>
    </row>
    <row r="32" spans="1:11" x14ac:dyDescent="0.25">
      <c r="A32" t="s">
        <v>9</v>
      </c>
      <c r="B32" s="1">
        <v>7.583333333333333</v>
      </c>
      <c r="C32" s="1">
        <v>15.61</v>
      </c>
      <c r="D32" s="6">
        <v>1080</v>
      </c>
      <c r="E32" s="4">
        <v>10.73</v>
      </c>
      <c r="F32" s="4">
        <v>16.989999999999998</v>
      </c>
      <c r="G32" s="4">
        <v>11.25</v>
      </c>
      <c r="H32" s="4">
        <v>62.53</v>
      </c>
      <c r="I32" s="4">
        <f t="shared" si="4"/>
        <v>17.445</v>
      </c>
      <c r="J32">
        <f t="shared" si="0"/>
        <v>15.22162798168724</v>
      </c>
      <c r="K32">
        <f t="shared" si="1"/>
        <v>0.15083282460832656</v>
      </c>
    </row>
    <row r="33" spans="1:11" x14ac:dyDescent="0.25">
      <c r="A33" t="s">
        <v>9</v>
      </c>
      <c r="B33" s="1">
        <v>8.6666666666666661</v>
      </c>
      <c r="C33" s="1">
        <v>15.78</v>
      </c>
      <c r="D33" s="6">
        <v>1080</v>
      </c>
      <c r="E33" s="4">
        <v>12.25</v>
      </c>
      <c r="F33" s="4">
        <v>18.03</v>
      </c>
      <c r="G33" s="4">
        <v>12.01</v>
      </c>
      <c r="H33" s="4">
        <v>73.34</v>
      </c>
      <c r="I33" s="4">
        <f t="shared" si="4"/>
        <v>17.445</v>
      </c>
      <c r="J33">
        <f t="shared" si="0"/>
        <v>16.382079740815104</v>
      </c>
      <c r="K33">
        <f t="shared" si="1"/>
        <v>0.36250001429998407</v>
      </c>
    </row>
    <row r="34" spans="1:11" x14ac:dyDescent="0.25">
      <c r="A34" t="s">
        <v>9</v>
      </c>
      <c r="B34" s="1">
        <v>9.5</v>
      </c>
      <c r="C34" s="1">
        <v>16.72</v>
      </c>
      <c r="D34" s="6">
        <v>1080</v>
      </c>
      <c r="E34" s="4">
        <v>13.24</v>
      </c>
      <c r="F34" s="4">
        <v>18.809999999999999</v>
      </c>
      <c r="G34" s="4">
        <v>12.49</v>
      </c>
      <c r="H34" s="4">
        <v>86.35</v>
      </c>
      <c r="I34" s="4">
        <f t="shared" si="4"/>
        <v>17.445</v>
      </c>
      <c r="J34">
        <f t="shared" si="0"/>
        <v>17.199472791021961</v>
      </c>
      <c r="K34">
        <f t="shared" si="1"/>
        <v>0.22989415733039009</v>
      </c>
    </row>
    <row r="35" spans="1:11" x14ac:dyDescent="0.25">
      <c r="A35" t="s">
        <v>9</v>
      </c>
      <c r="B35" s="1">
        <v>10.5</v>
      </c>
      <c r="C35" s="1">
        <v>18.170000000000002</v>
      </c>
      <c r="D35" s="6">
        <v>1069</v>
      </c>
      <c r="E35" s="4">
        <v>14.18</v>
      </c>
      <c r="F35" s="4">
        <v>19.29</v>
      </c>
      <c r="G35" s="4">
        <v>12.99</v>
      </c>
      <c r="H35" s="4">
        <v>99.66</v>
      </c>
      <c r="I35" s="4">
        <f t="shared" si="4"/>
        <v>17.445</v>
      </c>
      <c r="J35">
        <f t="shared" si="0"/>
        <v>18.107479092339883</v>
      </c>
      <c r="K35">
        <f t="shared" si="1"/>
        <v>3.9088638946450953E-3</v>
      </c>
    </row>
    <row r="36" spans="1:11" x14ac:dyDescent="0.25">
      <c r="A36" t="s">
        <v>9</v>
      </c>
      <c r="B36" s="1">
        <v>11.583333333333334</v>
      </c>
      <c r="C36" s="1">
        <v>20.61</v>
      </c>
      <c r="D36" s="6">
        <v>1058</v>
      </c>
      <c r="E36" s="4">
        <v>16.45</v>
      </c>
      <c r="F36" s="4">
        <v>20.99</v>
      </c>
      <c r="G36" s="4">
        <v>14.07</v>
      </c>
      <c r="H36" s="4">
        <v>130.1</v>
      </c>
      <c r="I36" s="4">
        <f t="shared" si="4"/>
        <v>17.445</v>
      </c>
      <c r="J36">
        <f t="shared" si="0"/>
        <v>19.014360263725941</v>
      </c>
      <c r="K36">
        <f t="shared" si="1"/>
        <v>2.5460661679767482</v>
      </c>
    </row>
    <row r="37" spans="1:11" x14ac:dyDescent="0.25">
      <c r="A37" t="s">
        <v>9</v>
      </c>
      <c r="B37" s="1">
        <v>12.583333333333334</v>
      </c>
      <c r="C37" s="1">
        <v>23</v>
      </c>
      <c r="D37" s="6">
        <v>1058</v>
      </c>
      <c r="E37" s="4">
        <v>15.6</v>
      </c>
      <c r="F37" s="4">
        <v>22.85</v>
      </c>
      <c r="G37" s="4">
        <v>14.15</v>
      </c>
      <c r="H37" s="4">
        <v>151.71</v>
      </c>
      <c r="I37" s="4">
        <f t="shared" si="4"/>
        <v>17.445</v>
      </c>
      <c r="J37">
        <f t="shared" si="0"/>
        <v>19.790623305883216</v>
      </c>
      <c r="K37">
        <f t="shared" si="1"/>
        <v>10.30009876473998</v>
      </c>
    </row>
    <row r="38" spans="1:11" x14ac:dyDescent="0.25">
      <c r="A38" t="s">
        <v>9</v>
      </c>
      <c r="B38" s="1">
        <v>13.75</v>
      </c>
      <c r="C38" s="1">
        <v>23.28</v>
      </c>
      <c r="D38" s="6">
        <v>1036</v>
      </c>
      <c r="E38" s="4">
        <v>19.23</v>
      </c>
      <c r="F38" s="4">
        <v>22.91</v>
      </c>
      <c r="G38" s="4">
        <v>15.37</v>
      </c>
      <c r="H38" s="4">
        <v>171.12</v>
      </c>
      <c r="I38" s="4">
        <f t="shared" si="4"/>
        <v>17.445</v>
      </c>
      <c r="J38">
        <f t="shared" si="0"/>
        <v>20.632619337596815</v>
      </c>
      <c r="K38">
        <f t="shared" si="1"/>
        <v>7.0086243716663352</v>
      </c>
    </row>
    <row r="39" spans="1:11" x14ac:dyDescent="0.25">
      <c r="A39" t="s">
        <v>9</v>
      </c>
      <c r="B39" s="1">
        <v>14.75</v>
      </c>
      <c r="C39" s="1">
        <v>24.28</v>
      </c>
      <c r="D39" s="6">
        <v>1036</v>
      </c>
      <c r="E39" s="4">
        <v>19.88</v>
      </c>
      <c r="F39" s="4">
        <v>23.36</v>
      </c>
      <c r="G39" s="4">
        <v>15.63</v>
      </c>
      <c r="H39" s="4">
        <v>183.71</v>
      </c>
      <c r="I39" s="4">
        <f t="shared" si="4"/>
        <v>17.445</v>
      </c>
      <c r="J39">
        <f t="shared" si="0"/>
        <v>21.306659658421633</v>
      </c>
      <c r="K39">
        <f t="shared" si="1"/>
        <v>8.8407527868573634</v>
      </c>
    </row>
    <row r="40" spans="1:11" x14ac:dyDescent="0.25">
      <c r="A40" t="s">
        <v>9</v>
      </c>
      <c r="B40" s="1">
        <v>15.5</v>
      </c>
      <c r="C40" s="1">
        <v>27.56</v>
      </c>
      <c r="D40" s="6">
        <v>1036</v>
      </c>
      <c r="E40" s="4">
        <v>21.09</v>
      </c>
      <c r="F40" s="4">
        <v>24.03</v>
      </c>
      <c r="G40" s="4">
        <v>16.09</v>
      </c>
      <c r="H40" s="4">
        <v>216.56</v>
      </c>
      <c r="I40" s="4">
        <f t="shared" si="4"/>
        <v>17.445</v>
      </c>
      <c r="J40">
        <f t="shared" si="0"/>
        <v>21.786505935726375</v>
      </c>
      <c r="K40">
        <f t="shared" si="1"/>
        <v>33.333233710202769</v>
      </c>
    </row>
    <row r="41" spans="1:11" x14ac:dyDescent="0.25">
      <c r="A41" s="2" t="s">
        <v>10</v>
      </c>
      <c r="B41" s="3">
        <v>4.083333333333333</v>
      </c>
      <c r="C41" s="3">
        <v>8.18</v>
      </c>
      <c r="D41" s="7">
        <v>1034</v>
      </c>
      <c r="E41" s="5">
        <v>2.74</v>
      </c>
      <c r="F41" s="5">
        <v>8.68</v>
      </c>
      <c r="G41" s="5">
        <v>5.81</v>
      </c>
      <c r="H41" s="5">
        <v>8.18</v>
      </c>
      <c r="I41" s="4">
        <f>C47+(C48-C47)/(B48-B47)*(10-B47)</f>
        <v>15.234999999999999</v>
      </c>
      <c r="J41">
        <f t="shared" si="0"/>
        <v>8.9458091979921672</v>
      </c>
      <c r="K41">
        <f t="shared" si="1"/>
        <v>0.5864637277294068</v>
      </c>
    </row>
    <row r="42" spans="1:11" x14ac:dyDescent="0.25">
      <c r="A42" s="2" t="s">
        <v>10</v>
      </c>
      <c r="B42" s="3">
        <v>4.75</v>
      </c>
      <c r="C42" s="3">
        <v>9.68</v>
      </c>
      <c r="D42" s="7">
        <v>1034</v>
      </c>
      <c r="E42" s="5">
        <v>3.92</v>
      </c>
      <c r="F42" s="5">
        <v>10.37</v>
      </c>
      <c r="G42" s="5">
        <v>6.95</v>
      </c>
      <c r="H42" s="5">
        <v>13.74</v>
      </c>
      <c r="I42" s="5">
        <f>I41</f>
        <v>15.234999999999999</v>
      </c>
      <c r="J42">
        <f t="shared" si="0"/>
        <v>9.9016542511147669</v>
      </c>
      <c r="K42">
        <f t="shared" si="1"/>
        <v>4.9130607037248288E-2</v>
      </c>
    </row>
    <row r="43" spans="1:11" x14ac:dyDescent="0.25">
      <c r="A43" s="2" t="s">
        <v>10</v>
      </c>
      <c r="B43" s="3">
        <v>5.666666666666667</v>
      </c>
      <c r="C43" s="3">
        <v>10.58</v>
      </c>
      <c r="D43" s="7">
        <v>1034</v>
      </c>
      <c r="E43" s="5">
        <v>5.2</v>
      </c>
      <c r="F43" s="5">
        <v>12.09</v>
      </c>
      <c r="G43" s="5">
        <v>8</v>
      </c>
      <c r="H43" s="5">
        <v>20.170000000000002</v>
      </c>
      <c r="I43" s="5">
        <f t="shared" ref="I43:I53" si="5">I42</f>
        <v>15.234999999999999</v>
      </c>
      <c r="J43">
        <f t="shared" si="0"/>
        <v>11.078400665269024</v>
      </c>
      <c r="K43">
        <f t="shared" si="1"/>
        <v>0.24840322314060576</v>
      </c>
    </row>
    <row r="44" spans="1:11" x14ac:dyDescent="0.25">
      <c r="A44" s="2" t="s">
        <v>10</v>
      </c>
      <c r="B44" s="3">
        <v>6.833333333333333</v>
      </c>
      <c r="C44" s="3">
        <v>11.44</v>
      </c>
      <c r="D44" s="7">
        <v>1023</v>
      </c>
      <c r="E44" s="5">
        <v>7.03</v>
      </c>
      <c r="F44" s="5">
        <v>13.97</v>
      </c>
      <c r="G44" s="5">
        <v>9.35</v>
      </c>
      <c r="H44" s="5">
        <v>29.15</v>
      </c>
      <c r="I44" s="5">
        <f t="shared" si="5"/>
        <v>15.234999999999999</v>
      </c>
      <c r="J44">
        <f t="shared" si="0"/>
        <v>12.394895993543905</v>
      </c>
      <c r="K44">
        <f t="shared" si="1"/>
        <v>0.9118263584862023</v>
      </c>
    </row>
    <row r="45" spans="1:11" x14ac:dyDescent="0.25">
      <c r="A45" s="2" t="s">
        <v>10</v>
      </c>
      <c r="B45" s="3">
        <v>7.583333333333333</v>
      </c>
      <c r="C45" s="3">
        <v>13.04</v>
      </c>
      <c r="D45" s="7">
        <v>990</v>
      </c>
      <c r="E45" s="5">
        <v>8.44</v>
      </c>
      <c r="F45" s="5">
        <v>15.13</v>
      </c>
      <c r="G45" s="5">
        <v>10.42</v>
      </c>
      <c r="H45" s="5">
        <v>40.950000000000003</v>
      </c>
      <c r="I45" s="5">
        <f t="shared" si="5"/>
        <v>15.234999999999999</v>
      </c>
      <c r="J45">
        <f t="shared" si="0"/>
        <v>13.155562994358458</v>
      </c>
      <c r="K45">
        <f t="shared" si="1"/>
        <v>1.3354805665093294E-2</v>
      </c>
    </row>
    <row r="46" spans="1:11" x14ac:dyDescent="0.25">
      <c r="A46" s="2" t="s">
        <v>10</v>
      </c>
      <c r="B46" s="3">
        <v>8.6666666666666661</v>
      </c>
      <c r="C46" s="3">
        <v>14.16</v>
      </c>
      <c r="D46" s="7">
        <v>990</v>
      </c>
      <c r="E46" s="5">
        <v>10.11</v>
      </c>
      <c r="F46" s="5">
        <v>16.38</v>
      </c>
      <c r="G46" s="5">
        <v>11.41</v>
      </c>
      <c r="H46" s="5">
        <v>53.46</v>
      </c>
      <c r="I46" s="5">
        <f t="shared" si="5"/>
        <v>15.234999999999999</v>
      </c>
      <c r="J46">
        <f t="shared" si="0"/>
        <v>14.158504088273466</v>
      </c>
      <c r="K46">
        <f t="shared" si="1"/>
        <v>2.2377518935834755E-6</v>
      </c>
    </row>
    <row r="47" spans="1:11" x14ac:dyDescent="0.25">
      <c r="A47" s="2" t="s">
        <v>10</v>
      </c>
      <c r="B47" s="3">
        <v>9.5</v>
      </c>
      <c r="C47" s="3">
        <v>14.78</v>
      </c>
      <c r="D47" s="7">
        <v>990</v>
      </c>
      <c r="E47" s="5">
        <v>11.07</v>
      </c>
      <c r="F47" s="5">
        <v>17.12</v>
      </c>
      <c r="G47" s="5">
        <v>11.93</v>
      </c>
      <c r="H47" s="5">
        <v>64.95</v>
      </c>
      <c r="I47" s="5">
        <f t="shared" si="5"/>
        <v>15.234999999999999</v>
      </c>
      <c r="J47">
        <f t="shared" si="0"/>
        <v>14.864950585066326</v>
      </c>
      <c r="K47">
        <f t="shared" si="1"/>
        <v>7.2166019031112633E-3</v>
      </c>
    </row>
    <row r="48" spans="1:11" x14ac:dyDescent="0.25">
      <c r="A48" s="2" t="s">
        <v>10</v>
      </c>
      <c r="B48" s="3">
        <v>10.5</v>
      </c>
      <c r="C48" s="3">
        <v>15.69</v>
      </c>
      <c r="D48" s="7">
        <v>990</v>
      </c>
      <c r="E48" s="5">
        <v>12.1</v>
      </c>
      <c r="F48" s="5">
        <v>17.77</v>
      </c>
      <c r="G48" s="5">
        <v>12.48</v>
      </c>
      <c r="H48" s="5">
        <v>75.28</v>
      </c>
      <c r="I48" s="5">
        <f t="shared" si="5"/>
        <v>15.234999999999999</v>
      </c>
      <c r="J48">
        <f t="shared" si="0"/>
        <v>15.649711197441921</v>
      </c>
      <c r="K48">
        <f t="shared" si="1"/>
        <v>1.6231876115638717E-3</v>
      </c>
    </row>
    <row r="49" spans="1:11" x14ac:dyDescent="0.25">
      <c r="A49" s="2" t="s">
        <v>10</v>
      </c>
      <c r="B49" s="3">
        <v>11.583333333333334</v>
      </c>
      <c r="C49" s="3">
        <v>16.329999999999998</v>
      </c>
      <c r="D49" s="7">
        <v>968</v>
      </c>
      <c r="E49" s="5">
        <v>13.88</v>
      </c>
      <c r="F49" s="5">
        <v>18.91</v>
      </c>
      <c r="G49" s="5">
        <v>13.51</v>
      </c>
      <c r="H49" s="5">
        <v>90.43</v>
      </c>
      <c r="I49" s="5">
        <f t="shared" si="5"/>
        <v>15.234999999999999</v>
      </c>
      <c r="J49">
        <f t="shared" si="0"/>
        <v>16.433499396241693</v>
      </c>
      <c r="K49">
        <f t="shared" si="1"/>
        <v>1.0712125022395347E-2</v>
      </c>
    </row>
    <row r="50" spans="1:11" x14ac:dyDescent="0.25">
      <c r="A50" s="2" t="s">
        <v>10</v>
      </c>
      <c r="B50" s="3">
        <v>12.583333333333334</v>
      </c>
      <c r="C50" s="3">
        <v>16.670000000000002</v>
      </c>
      <c r="D50" s="7">
        <v>968</v>
      </c>
      <c r="E50" s="5">
        <v>13.45</v>
      </c>
      <c r="F50" s="5">
        <v>18.55</v>
      </c>
      <c r="G50" s="5">
        <v>13.62</v>
      </c>
      <c r="H50" s="5">
        <v>94.04</v>
      </c>
      <c r="I50" s="5">
        <f t="shared" si="5"/>
        <v>15.234999999999999</v>
      </c>
      <c r="J50">
        <f t="shared" si="0"/>
        <v>17.10439855128466</v>
      </c>
      <c r="K50">
        <f t="shared" si="1"/>
        <v>0.18870210135821022</v>
      </c>
    </row>
    <row r="51" spans="1:11" x14ac:dyDescent="0.25">
      <c r="A51" s="2" t="s">
        <v>10</v>
      </c>
      <c r="B51" s="3">
        <v>13.75</v>
      </c>
      <c r="C51" s="3">
        <v>17.72</v>
      </c>
      <c r="D51" s="7">
        <v>957</v>
      </c>
      <c r="E51" s="5">
        <v>15.53</v>
      </c>
      <c r="F51" s="5">
        <v>19.989999999999998</v>
      </c>
      <c r="G51" s="5">
        <v>14.38</v>
      </c>
      <c r="H51" s="5">
        <v>109.59</v>
      </c>
      <c r="I51" s="5">
        <f t="shared" si="5"/>
        <v>15.234999999999999</v>
      </c>
      <c r="J51">
        <f t="shared" si="0"/>
        <v>17.832108612884806</v>
      </c>
      <c r="K51">
        <f t="shared" si="1"/>
        <v>1.2568341082955514E-2</v>
      </c>
    </row>
    <row r="52" spans="1:11" x14ac:dyDescent="0.25">
      <c r="A52" s="2" t="s">
        <v>10</v>
      </c>
      <c r="B52" s="3">
        <v>14.75</v>
      </c>
      <c r="C52" s="3">
        <v>18.329999999999998</v>
      </c>
      <c r="D52" s="7">
        <v>957</v>
      </c>
      <c r="E52" s="5">
        <v>15.94</v>
      </c>
      <c r="F52" s="5">
        <v>20.36</v>
      </c>
      <c r="G52" s="5">
        <v>14.57</v>
      </c>
      <c r="H52" s="5">
        <v>116.07</v>
      </c>
      <c r="I52" s="5">
        <f t="shared" si="5"/>
        <v>15.234999999999999</v>
      </c>
      <c r="J52">
        <f t="shared" si="0"/>
        <v>18.414659961007136</v>
      </c>
      <c r="K52">
        <f t="shared" si="1"/>
        <v>7.1673089977299983E-3</v>
      </c>
    </row>
    <row r="53" spans="1:11" x14ac:dyDescent="0.25">
      <c r="A53" s="2" t="s">
        <v>10</v>
      </c>
      <c r="B53" s="3">
        <v>15.5</v>
      </c>
      <c r="C53" s="3">
        <v>18.829999999999998</v>
      </c>
      <c r="D53" s="7">
        <v>957</v>
      </c>
      <c r="E53" s="5">
        <v>16.46</v>
      </c>
      <c r="F53" s="5">
        <v>20.67</v>
      </c>
      <c r="G53" s="5">
        <v>14.8</v>
      </c>
      <c r="H53" s="5">
        <v>122.76</v>
      </c>
      <c r="I53" s="5">
        <f t="shared" si="5"/>
        <v>15.234999999999999</v>
      </c>
      <c r="J53">
        <f t="shared" si="0"/>
        <v>18.829375649518607</v>
      </c>
      <c r="K53">
        <f t="shared" si="1"/>
        <v>3.8981352361397823E-7</v>
      </c>
    </row>
    <row r="54" spans="1:11" x14ac:dyDescent="0.25">
      <c r="A54" t="s">
        <v>11</v>
      </c>
      <c r="B54" s="1">
        <v>6</v>
      </c>
      <c r="C54" s="1">
        <v>16.4375</v>
      </c>
      <c r="D54" s="6">
        <v>488</v>
      </c>
      <c r="E54" s="4">
        <v>8.2799999999999994</v>
      </c>
      <c r="F54" s="4">
        <v>18.229552091509401</v>
      </c>
      <c r="G54" s="4">
        <v>14.7039361237828</v>
      </c>
      <c r="H54" s="4">
        <v>57.0535</v>
      </c>
      <c r="I54" s="4">
        <f>C57+(C58-C57)/(B58-B57)*(10-B57)</f>
        <v>20.8125</v>
      </c>
      <c r="J54">
        <f t="shared" si="0"/>
        <v>16.020565651390918</v>
      </c>
      <c r="K54">
        <f t="shared" si="1"/>
        <v>0.17383425105007985</v>
      </c>
    </row>
    <row r="55" spans="1:11" x14ac:dyDescent="0.25">
      <c r="A55" t="s">
        <v>11</v>
      </c>
      <c r="B55" s="1">
        <v>7.8</v>
      </c>
      <c r="C55" s="1">
        <v>18.5</v>
      </c>
      <c r="D55" s="6">
        <v>481</v>
      </c>
      <c r="E55" s="4">
        <v>11.7525</v>
      </c>
      <c r="F55" s="4">
        <v>21.68413161798</v>
      </c>
      <c r="G55" s="4">
        <v>17.633877463436001</v>
      </c>
      <c r="H55" s="4">
        <v>91.684299999999993</v>
      </c>
      <c r="I55" s="4">
        <f>I54</f>
        <v>20.8125</v>
      </c>
      <c r="J55">
        <f t="shared" si="0"/>
        <v>18.661741718033316</v>
      </c>
      <c r="K55">
        <f t="shared" si="1"/>
        <v>2.6160383352368571E-2</v>
      </c>
    </row>
    <row r="56" spans="1:11" x14ac:dyDescent="0.25">
      <c r="A56" t="s">
        <v>11</v>
      </c>
      <c r="B56" s="1">
        <v>9</v>
      </c>
      <c r="C56" s="1">
        <v>19.076923076923102</v>
      </c>
      <c r="D56" s="6">
        <v>481</v>
      </c>
      <c r="E56" s="4">
        <v>13.738099999999999</v>
      </c>
      <c r="F56" s="4">
        <v>22.903354718182101</v>
      </c>
      <c r="G56" s="4">
        <v>19.063143585597199</v>
      </c>
      <c r="H56" s="4">
        <v>110.88760000000001</v>
      </c>
      <c r="I56" s="4">
        <f t="shared" ref="I56:I65" si="6">I55</f>
        <v>20.8125</v>
      </c>
      <c r="J56">
        <f t="shared" si="0"/>
        <v>20.173530448299765</v>
      </c>
      <c r="K56">
        <f t="shared" si="1"/>
        <v>1.2025477269576352</v>
      </c>
    </row>
    <row r="57" spans="1:11" x14ac:dyDescent="0.25">
      <c r="A57" t="s">
        <v>11</v>
      </c>
      <c r="B57" s="1">
        <v>9.9</v>
      </c>
      <c r="C57" s="1">
        <v>20.75</v>
      </c>
      <c r="D57" s="6">
        <v>481</v>
      </c>
      <c r="E57" s="4">
        <v>15.285</v>
      </c>
      <c r="F57" s="4">
        <v>24.649834996574601</v>
      </c>
      <c r="G57" s="4">
        <v>20.109434423169802</v>
      </c>
      <c r="H57" s="4">
        <v>133.03720000000001</v>
      </c>
      <c r="I57" s="4">
        <f t="shared" si="6"/>
        <v>20.8125</v>
      </c>
      <c r="J57">
        <f t="shared" si="0"/>
        <v>21.205774068293785</v>
      </c>
      <c r="K57">
        <f t="shared" si="1"/>
        <v>0.20773000132906758</v>
      </c>
    </row>
    <row r="58" spans="1:11" x14ac:dyDescent="0.25">
      <c r="A58" t="s">
        <v>11</v>
      </c>
      <c r="B58" s="1">
        <v>10.8</v>
      </c>
      <c r="C58" s="1">
        <v>21.3125</v>
      </c>
      <c r="D58" s="6">
        <v>481</v>
      </c>
      <c r="E58" s="4">
        <v>16.896899999999999</v>
      </c>
      <c r="F58" s="4">
        <v>25.139678403010102</v>
      </c>
      <c r="G58" s="4">
        <v>21.142981095343401</v>
      </c>
      <c r="H58" s="4">
        <v>150.97190000000001</v>
      </c>
      <c r="I58" s="4">
        <f t="shared" si="6"/>
        <v>20.8125</v>
      </c>
      <c r="J58">
        <f t="shared" si="0"/>
        <v>22.164609572391463</v>
      </c>
      <c r="K58">
        <f t="shared" si="1"/>
        <v>0.72609072336116143</v>
      </c>
    </row>
    <row r="59" spans="1:11" x14ac:dyDescent="0.25">
      <c r="A59" t="s">
        <v>11</v>
      </c>
      <c r="B59" s="1">
        <v>12</v>
      </c>
      <c r="C59" s="1">
        <v>22.970588235294102</v>
      </c>
      <c r="D59" s="6">
        <v>481</v>
      </c>
      <c r="E59" s="4">
        <v>18.758099999999999</v>
      </c>
      <c r="F59" s="4">
        <v>26.799335875584099</v>
      </c>
      <c r="G59" s="4">
        <v>22.277014765850598</v>
      </c>
      <c r="H59" s="4">
        <v>176.2304</v>
      </c>
      <c r="I59" s="4">
        <f t="shared" si="6"/>
        <v>20.8125</v>
      </c>
      <c r="J59">
        <f t="shared" si="0"/>
        <v>23.34527257085221</v>
      </c>
      <c r="K59">
        <f t="shared" si="1"/>
        <v>0.1403883513126207</v>
      </c>
    </row>
    <row r="60" spans="1:11" x14ac:dyDescent="0.25">
      <c r="A60" t="s">
        <v>11</v>
      </c>
      <c r="B60" s="1">
        <v>13</v>
      </c>
      <c r="C60" s="1">
        <v>23.59375</v>
      </c>
      <c r="D60" s="6">
        <v>481</v>
      </c>
      <c r="E60" s="4">
        <v>20.496300000000002</v>
      </c>
      <c r="F60" s="4">
        <v>27.731716984867798</v>
      </c>
      <c r="G60" s="4">
        <v>23.287848751624502</v>
      </c>
      <c r="H60" s="4">
        <v>197.90039999999999</v>
      </c>
      <c r="I60" s="4">
        <f t="shared" si="6"/>
        <v>20.8125</v>
      </c>
      <c r="J60">
        <f t="shared" si="0"/>
        <v>24.255594599762741</v>
      </c>
      <c r="K60">
        <f t="shared" si="1"/>
        <v>0.438038274235103</v>
      </c>
    </row>
    <row r="61" spans="1:11" x14ac:dyDescent="0.25">
      <c r="A61" t="s">
        <v>11</v>
      </c>
      <c r="B61" s="1">
        <v>14</v>
      </c>
      <c r="C61" s="1">
        <v>24.15625</v>
      </c>
      <c r="D61" s="6">
        <v>481</v>
      </c>
      <c r="E61" s="4">
        <v>22.3812</v>
      </c>
      <c r="F61" s="4">
        <v>29.576709187956201</v>
      </c>
      <c r="G61" s="4">
        <v>24.333369137331498</v>
      </c>
      <c r="H61" s="4">
        <v>223.40289999999999</v>
      </c>
      <c r="I61" s="4">
        <f t="shared" si="6"/>
        <v>20.8125</v>
      </c>
      <c r="J61">
        <f t="shared" si="0"/>
        <v>25.10796806678842</v>
      </c>
      <c r="K61">
        <f t="shared" si="1"/>
        <v>0.90576727865148698</v>
      </c>
    </row>
    <row r="62" spans="1:11" x14ac:dyDescent="0.25">
      <c r="A62" t="s">
        <v>11</v>
      </c>
      <c r="B62" s="1">
        <v>15</v>
      </c>
      <c r="C62" s="1">
        <v>24.087499618530298</v>
      </c>
      <c r="D62" s="6">
        <v>481</v>
      </c>
      <c r="E62" s="4">
        <v>22.6313</v>
      </c>
      <c r="F62" s="4">
        <v>29.3002027996063</v>
      </c>
      <c r="G62" s="4">
        <v>24.468701877506501</v>
      </c>
      <c r="H62" s="4">
        <v>221.7063</v>
      </c>
      <c r="I62" s="4">
        <f t="shared" si="6"/>
        <v>20.8125</v>
      </c>
      <c r="J62">
        <f t="shared" si="0"/>
        <v>25.909201544255669</v>
      </c>
      <c r="K62">
        <f t="shared" si="1"/>
        <v>3.3185979061915254</v>
      </c>
    </row>
    <row r="63" spans="1:11" x14ac:dyDescent="0.25">
      <c r="A63" t="s">
        <v>11</v>
      </c>
      <c r="B63" s="1">
        <v>15.8</v>
      </c>
      <c r="C63" s="1">
        <v>25.024999856948899</v>
      </c>
      <c r="D63" s="6">
        <v>481</v>
      </c>
      <c r="E63" s="4">
        <v>23.5381</v>
      </c>
      <c r="F63" s="4">
        <v>30.0509020576742</v>
      </c>
      <c r="G63" s="4">
        <v>24.955612535111399</v>
      </c>
      <c r="H63" s="4">
        <v>240.09020000000001</v>
      </c>
      <c r="I63" s="4">
        <f t="shared" si="6"/>
        <v>20.8125</v>
      </c>
      <c r="J63">
        <f t="shared" si="0"/>
        <v>26.517209235614061</v>
      </c>
      <c r="K63">
        <f t="shared" si="1"/>
        <v>2.2266888297762697</v>
      </c>
    </row>
    <row r="64" spans="1:11" x14ac:dyDescent="0.25">
      <c r="A64" t="s">
        <v>11</v>
      </c>
      <c r="B64" s="1">
        <v>16.899999999999999</v>
      </c>
      <c r="C64" s="1">
        <v>25.3874995708466</v>
      </c>
      <c r="D64" s="6">
        <v>481</v>
      </c>
      <c r="E64" s="4">
        <v>24.203099999999999</v>
      </c>
      <c r="F64" s="4">
        <v>29.708139936496199</v>
      </c>
      <c r="G64" s="4">
        <v>25.304235808119302</v>
      </c>
      <c r="H64" s="4">
        <v>251.31739999999999</v>
      </c>
      <c r="I64" s="4">
        <f t="shared" si="6"/>
        <v>20.8125</v>
      </c>
      <c r="J64">
        <f t="shared" si="0"/>
        <v>27.310234198298321</v>
      </c>
      <c r="K64">
        <f t="shared" si="1"/>
        <v>3.6969084476019081</v>
      </c>
    </row>
    <row r="65" spans="1:11" x14ac:dyDescent="0.25">
      <c r="A65" t="s">
        <v>11</v>
      </c>
      <c r="B65" s="1">
        <v>17.899999999999999</v>
      </c>
      <c r="C65" s="1">
        <v>25.921875</v>
      </c>
      <c r="D65" s="6">
        <v>481</v>
      </c>
      <c r="E65" s="4">
        <v>24.570599999999999</v>
      </c>
      <c r="F65" s="4">
        <v>29.124224617423099</v>
      </c>
      <c r="G65" s="4">
        <v>25.496817313255999</v>
      </c>
      <c r="H65" s="4">
        <v>259.01220000000001</v>
      </c>
      <c r="I65" s="4">
        <f t="shared" si="6"/>
        <v>20.8125</v>
      </c>
      <c r="J65">
        <f t="shared" si="0"/>
        <v>27.992156962494523</v>
      </c>
      <c r="K65">
        <f t="shared" si="1"/>
        <v>4.286067404230173</v>
      </c>
    </row>
    <row r="66" spans="1:11" x14ac:dyDescent="0.25">
      <c r="A66" s="2" t="s">
        <v>12</v>
      </c>
      <c r="B66" s="3">
        <v>6</v>
      </c>
      <c r="C66" s="3">
        <v>16.884615384615401</v>
      </c>
      <c r="D66" s="7">
        <v>620</v>
      </c>
      <c r="E66" s="5">
        <v>8.9291</v>
      </c>
      <c r="F66" s="5">
        <v>17.775625977703498</v>
      </c>
      <c r="G66" s="5">
        <v>13.540070134119301</v>
      </c>
      <c r="H66" s="5">
        <v>62.089100000000002</v>
      </c>
      <c r="I66" s="4">
        <f>C69+(C70-C69)/(B70-B69)*(10-B69)</f>
        <v>20.388439046333808</v>
      </c>
      <c r="J66">
        <f t="shared" si="0"/>
        <v>15.674822758392962</v>
      </c>
      <c r="K66">
        <f t="shared" si="1"/>
        <v>1.4635981984621871</v>
      </c>
    </row>
    <row r="67" spans="1:11" x14ac:dyDescent="0.25">
      <c r="A67" s="2" t="s">
        <v>12</v>
      </c>
      <c r="B67" s="3">
        <v>7.8</v>
      </c>
      <c r="C67" s="3">
        <v>18.692307692307701</v>
      </c>
      <c r="D67" s="7">
        <v>620</v>
      </c>
      <c r="E67" s="5">
        <v>12.5739</v>
      </c>
      <c r="F67" s="5">
        <v>21.046089429521999</v>
      </c>
      <c r="G67" s="5">
        <v>16.067734710405901</v>
      </c>
      <c r="H67" s="5">
        <v>97.697199999999995</v>
      </c>
      <c r="I67" s="5">
        <f>I66</f>
        <v>20.388439046333808</v>
      </c>
      <c r="J67">
        <f t="shared" ref="J67:J113" si="7">($M$2+$M$3*I67)*EXP(-$M$4*1/B67^$M$5)</f>
        <v>18.258999098929024</v>
      </c>
      <c r="K67">
        <f t="shared" ref="K67:K113" si="8">(C67-J67)^2</f>
        <v>0.18775633709580697</v>
      </c>
    </row>
    <row r="68" spans="1:11" x14ac:dyDescent="0.25">
      <c r="A68" s="2" t="s">
        <v>12</v>
      </c>
      <c r="B68" s="3">
        <v>9</v>
      </c>
      <c r="C68" s="3">
        <v>19.21875</v>
      </c>
      <c r="D68" s="7">
        <v>615</v>
      </c>
      <c r="E68" s="5">
        <v>14.510899999999999</v>
      </c>
      <c r="F68" s="5">
        <v>22.448353968728</v>
      </c>
      <c r="G68" s="5">
        <v>17.330775117745599</v>
      </c>
      <c r="H68" s="5">
        <v>116.4076</v>
      </c>
      <c r="I68" s="5">
        <f t="shared" ref="I68:I77" si="9">I67</f>
        <v>20.388439046333808</v>
      </c>
      <c r="J68">
        <f t="shared" si="7"/>
        <v>19.738161627313602</v>
      </c>
      <c r="K68">
        <f t="shared" si="8"/>
        <v>0.26978843858856399</v>
      </c>
    </row>
    <row r="69" spans="1:11" x14ac:dyDescent="0.25">
      <c r="A69" s="2" t="s">
        <v>12</v>
      </c>
      <c r="B69" s="3">
        <v>9.9</v>
      </c>
      <c r="C69" s="3">
        <v>20.269230769230798</v>
      </c>
      <c r="D69" s="7">
        <v>615</v>
      </c>
      <c r="E69" s="5">
        <v>16.036200000000001</v>
      </c>
      <c r="F69" s="5">
        <v>24.112189678396899</v>
      </c>
      <c r="G69" s="5">
        <v>18.2193539863745</v>
      </c>
      <c r="H69" s="5">
        <v>135.0967</v>
      </c>
      <c r="I69" s="5">
        <f t="shared" si="9"/>
        <v>20.388439046333808</v>
      </c>
      <c r="J69">
        <f t="shared" si="7"/>
        <v>20.748128200215692</v>
      </c>
      <c r="K69">
        <f t="shared" si="8"/>
        <v>0.22934274940393121</v>
      </c>
    </row>
    <row r="70" spans="1:11" x14ac:dyDescent="0.25">
      <c r="A70" s="2" t="s">
        <v>12</v>
      </c>
      <c r="B70" s="3">
        <v>10.8</v>
      </c>
      <c r="C70" s="3">
        <v>21.342105263157901</v>
      </c>
      <c r="D70" s="7">
        <v>615</v>
      </c>
      <c r="E70" s="5">
        <v>17.773299999999999</v>
      </c>
      <c r="F70" s="5">
        <v>24.2948094783013</v>
      </c>
      <c r="G70" s="5">
        <v>19.1796037580811</v>
      </c>
      <c r="H70" s="5">
        <v>157.43639999999999</v>
      </c>
      <c r="I70" s="5">
        <f t="shared" si="9"/>
        <v>20.388439046333808</v>
      </c>
      <c r="J70">
        <f t="shared" si="7"/>
        <v>21.686270891817884</v>
      </c>
      <c r="K70">
        <f t="shared" si="8"/>
        <v>0.11844997995092132</v>
      </c>
    </row>
    <row r="71" spans="1:11" x14ac:dyDescent="0.25">
      <c r="A71" s="2" t="s">
        <v>12</v>
      </c>
      <c r="B71" s="3">
        <v>12</v>
      </c>
      <c r="C71" s="3">
        <v>22.875</v>
      </c>
      <c r="D71" s="7">
        <v>615</v>
      </c>
      <c r="E71" s="5">
        <v>19.691500000000001</v>
      </c>
      <c r="F71" s="5">
        <v>25.854564325471902</v>
      </c>
      <c r="G71" s="5">
        <v>20.1901854583855</v>
      </c>
      <c r="H71" s="5">
        <v>188.2371</v>
      </c>
      <c r="I71" s="5">
        <f t="shared" si="9"/>
        <v>20.388439046333808</v>
      </c>
      <c r="J71">
        <f t="shared" si="7"/>
        <v>22.84145377617866</v>
      </c>
      <c r="K71">
        <f t="shared" si="8"/>
        <v>1.1253491326714082E-3</v>
      </c>
    </row>
    <row r="72" spans="1:11" x14ac:dyDescent="0.25">
      <c r="A72" s="2" t="s">
        <v>12</v>
      </c>
      <c r="B72" s="3">
        <v>13</v>
      </c>
      <c r="C72" s="3">
        <v>22.824999999999999</v>
      </c>
      <c r="D72" s="7">
        <v>610</v>
      </c>
      <c r="E72" s="5">
        <v>21.9648</v>
      </c>
      <c r="F72" s="5">
        <v>27.794264118851501</v>
      </c>
      <c r="G72" s="5">
        <v>21.409563048927801</v>
      </c>
      <c r="H72" s="5">
        <v>208.37039999999999</v>
      </c>
      <c r="I72" s="5">
        <f t="shared" si="9"/>
        <v>20.388439046333808</v>
      </c>
      <c r="J72">
        <f t="shared" si="7"/>
        <v>23.732129971185195</v>
      </c>
      <c r="K72">
        <f t="shared" si="8"/>
        <v>0.82288478462245396</v>
      </c>
    </row>
    <row r="73" spans="1:11" x14ac:dyDescent="0.25">
      <c r="A73" s="2" t="s">
        <v>12</v>
      </c>
      <c r="B73" s="3">
        <v>14</v>
      </c>
      <c r="C73" s="3">
        <v>24.3</v>
      </c>
      <c r="D73" s="7">
        <v>605</v>
      </c>
      <c r="E73" s="5">
        <v>23.6493</v>
      </c>
      <c r="F73" s="5">
        <v>28.698033197911101</v>
      </c>
      <c r="G73" s="5">
        <v>22.3063587929386</v>
      </c>
      <c r="H73" s="5">
        <v>237.2706</v>
      </c>
      <c r="I73" s="5">
        <f t="shared" si="9"/>
        <v>20.388439046333808</v>
      </c>
      <c r="J73">
        <f t="shared" si="7"/>
        <v>24.566108203309877</v>
      </c>
      <c r="K73">
        <f t="shared" si="8"/>
        <v>7.0813575868810569E-2</v>
      </c>
    </row>
    <row r="74" spans="1:11" x14ac:dyDescent="0.25">
      <c r="A74" s="2" t="s">
        <v>12</v>
      </c>
      <c r="B74" s="3">
        <v>15</v>
      </c>
      <c r="C74" s="3">
        <v>24.985714140392499</v>
      </c>
      <c r="D74" s="7">
        <v>595</v>
      </c>
      <c r="E74" s="5">
        <v>23.768799999999999</v>
      </c>
      <c r="F74" s="5">
        <v>28.5450438350708</v>
      </c>
      <c r="G74" s="5">
        <v>22.548031593690599</v>
      </c>
      <c r="H74" s="5">
        <v>245.57249999999999</v>
      </c>
      <c r="I74" s="5">
        <f t="shared" si="9"/>
        <v>20.388439046333808</v>
      </c>
      <c r="J74">
        <f t="shared" si="7"/>
        <v>25.350050107776877</v>
      </c>
      <c r="K74">
        <f t="shared" si="8"/>
        <v>0.13274069712991024</v>
      </c>
    </row>
    <row r="75" spans="1:11" x14ac:dyDescent="0.25">
      <c r="A75" s="2" t="s">
        <v>12</v>
      </c>
      <c r="B75" s="3">
        <v>15.8</v>
      </c>
      <c r="C75" s="3">
        <v>25.439999961853101</v>
      </c>
      <c r="D75" s="7">
        <v>590</v>
      </c>
      <c r="E75" s="5">
        <v>24.261399999999998</v>
      </c>
      <c r="F75" s="5">
        <v>29.352393458447299</v>
      </c>
      <c r="G75" s="5">
        <v>22.877086649454199</v>
      </c>
      <c r="H75" s="5">
        <v>250.70099999999999</v>
      </c>
      <c r="I75" s="5">
        <f t="shared" si="9"/>
        <v>20.388439046333808</v>
      </c>
      <c r="J75">
        <f t="shared" si="7"/>
        <v>25.944936268800475</v>
      </c>
      <c r="K75">
        <f t="shared" si="8"/>
        <v>0.25496067407365358</v>
      </c>
    </row>
    <row r="76" spans="1:11" x14ac:dyDescent="0.25">
      <c r="A76" s="2" t="s">
        <v>12</v>
      </c>
      <c r="B76" s="3">
        <v>16.899999999999999</v>
      </c>
      <c r="C76" s="3">
        <v>25.859999847412102</v>
      </c>
      <c r="D76" s="7">
        <v>590</v>
      </c>
      <c r="E76" s="5">
        <v>24.9955</v>
      </c>
      <c r="F76" s="5">
        <v>30.252512257315601</v>
      </c>
      <c r="G76" s="5">
        <v>23.218869988291001</v>
      </c>
      <c r="H76" s="5">
        <v>262.5283</v>
      </c>
      <c r="I76" s="5">
        <f t="shared" si="9"/>
        <v>20.388439046333808</v>
      </c>
      <c r="J76">
        <f t="shared" si="7"/>
        <v>26.720846808012791</v>
      </c>
      <c r="K76">
        <f t="shared" si="8"/>
        <v>0.74105748957544459</v>
      </c>
    </row>
    <row r="77" spans="1:11" x14ac:dyDescent="0.25">
      <c r="A77" s="2" t="s">
        <v>12</v>
      </c>
      <c r="B77" s="3">
        <v>17.899999999999999</v>
      </c>
      <c r="C77" s="3">
        <v>26.449999809265101</v>
      </c>
      <c r="D77" s="7">
        <v>590</v>
      </c>
      <c r="E77" s="5">
        <v>25.422599999999999</v>
      </c>
      <c r="F77" s="5">
        <v>29.9247597390763</v>
      </c>
      <c r="G77" s="5">
        <v>23.415949179679199</v>
      </c>
      <c r="H77" s="5">
        <v>269.79820000000001</v>
      </c>
      <c r="I77" s="5">
        <f t="shared" si="9"/>
        <v>20.388439046333808</v>
      </c>
      <c r="J77">
        <f t="shared" si="7"/>
        <v>27.388052866542989</v>
      </c>
      <c r="K77">
        <f t="shared" si="8"/>
        <v>0.87994353826839145</v>
      </c>
    </row>
    <row r="78" spans="1:11" x14ac:dyDescent="0.25">
      <c r="A78" t="s">
        <v>13</v>
      </c>
      <c r="B78" s="1">
        <v>6</v>
      </c>
      <c r="C78" s="1">
        <v>16.9166666666666</v>
      </c>
      <c r="D78" s="6">
        <v>782</v>
      </c>
      <c r="E78" s="4">
        <v>11.1912</v>
      </c>
      <c r="F78" s="4">
        <v>17.278727923077799</v>
      </c>
      <c r="G78" s="4">
        <v>13.4927018442233</v>
      </c>
      <c r="H78" s="4">
        <v>78.890199999999993</v>
      </c>
      <c r="I78" s="4">
        <f>C81+(C82-C81)/(B82-B81)*(10-B81)</f>
        <v>21.97707231040572</v>
      </c>
      <c r="J78">
        <f t="shared" si="7"/>
        <v>16.970057926555526</v>
      </c>
      <c r="K78">
        <f t="shared" si="8"/>
        <v>2.850626632526828E-3</v>
      </c>
    </row>
    <row r="79" spans="1:11" x14ac:dyDescent="0.25">
      <c r="A79" t="s">
        <v>13</v>
      </c>
      <c r="B79" s="1">
        <v>7.8</v>
      </c>
      <c r="C79" s="1">
        <v>19.6944444444444</v>
      </c>
      <c r="D79" s="6">
        <v>769</v>
      </c>
      <c r="E79" s="4">
        <v>15.2181</v>
      </c>
      <c r="F79" s="4">
        <v>20.1731703948488</v>
      </c>
      <c r="G79" s="4">
        <v>15.87767048746</v>
      </c>
      <c r="H79" s="4">
        <v>124.2306</v>
      </c>
      <c r="I79" s="4">
        <f>I78</f>
        <v>21.97707231040572</v>
      </c>
      <c r="J79">
        <f t="shared" si="7"/>
        <v>19.767768807710475</v>
      </c>
      <c r="K79">
        <f t="shared" si="8"/>
        <v>5.3764622483752555E-3</v>
      </c>
    </row>
    <row r="80" spans="1:11" x14ac:dyDescent="0.25">
      <c r="A80" t="s">
        <v>13</v>
      </c>
      <c r="B80" s="1">
        <v>9</v>
      </c>
      <c r="C80" s="1">
        <v>20.409090909090999</v>
      </c>
      <c r="D80" s="6">
        <v>769</v>
      </c>
      <c r="E80" s="4">
        <v>17.269400000000001</v>
      </c>
      <c r="F80" s="4">
        <v>21.376758392424101</v>
      </c>
      <c r="G80" s="4">
        <v>16.915447124007802</v>
      </c>
      <c r="H80" s="4">
        <v>146.1046</v>
      </c>
      <c r="I80" s="4">
        <f t="shared" ref="I80:I89" si="10">I79</f>
        <v>21.97707231040572</v>
      </c>
      <c r="J80">
        <f t="shared" si="7"/>
        <v>21.36915685377538</v>
      </c>
      <c r="K80">
        <f t="shared" si="8"/>
        <v>0.92172661814271228</v>
      </c>
    </row>
    <row r="81" spans="1:11" x14ac:dyDescent="0.25">
      <c r="A81" t="s">
        <v>13</v>
      </c>
      <c r="B81" s="1">
        <v>9.9</v>
      </c>
      <c r="C81" s="1">
        <v>21.8611111111112</v>
      </c>
      <c r="D81" s="6">
        <v>764</v>
      </c>
      <c r="E81" s="4">
        <v>18.817599999999999</v>
      </c>
      <c r="F81" s="4">
        <v>22.789955995928299</v>
      </c>
      <c r="G81" s="4">
        <v>17.709712712012301</v>
      </c>
      <c r="H81" s="4">
        <v>169.4057</v>
      </c>
      <c r="I81" s="4">
        <f t="shared" si="10"/>
        <v>21.97707231040572</v>
      </c>
      <c r="J81">
        <f t="shared" si="7"/>
        <v>22.462578547290619</v>
      </c>
      <c r="K81">
        <f t="shared" si="8"/>
        <v>0.36176307678424374</v>
      </c>
    </row>
    <row r="82" spans="1:11" x14ac:dyDescent="0.25">
      <c r="A82" t="s">
        <v>13</v>
      </c>
      <c r="B82" s="1">
        <v>10.8</v>
      </c>
      <c r="C82" s="1">
        <v>22.904761904761902</v>
      </c>
      <c r="D82" s="6">
        <v>764</v>
      </c>
      <c r="E82" s="4">
        <v>20.5671</v>
      </c>
      <c r="F82" s="4">
        <v>23.060732396866999</v>
      </c>
      <c r="G82" s="4">
        <v>18.514270477109001</v>
      </c>
      <c r="H82" s="4">
        <v>194.08189999999999</v>
      </c>
      <c r="I82" s="4">
        <f t="shared" si="10"/>
        <v>21.97707231040572</v>
      </c>
      <c r="J82">
        <f t="shared" si="7"/>
        <v>23.478241439640676</v>
      </c>
      <c r="K82">
        <f t="shared" si="8"/>
        <v>0.32887877692477602</v>
      </c>
    </row>
    <row r="83" spans="1:11" x14ac:dyDescent="0.25">
      <c r="A83" t="s">
        <v>13</v>
      </c>
      <c r="B83" s="1">
        <v>12</v>
      </c>
      <c r="C83" s="1">
        <v>24.863636363636399</v>
      </c>
      <c r="D83" s="6">
        <v>764</v>
      </c>
      <c r="E83" s="4">
        <v>22.723099999999999</v>
      </c>
      <c r="F83" s="4">
        <v>25.0961717790405</v>
      </c>
      <c r="G83" s="4">
        <v>19.4592137648477</v>
      </c>
      <c r="H83" s="4">
        <v>227.71709999999999</v>
      </c>
      <c r="I83" s="4">
        <f t="shared" si="10"/>
        <v>21.97707231040572</v>
      </c>
      <c r="J83">
        <f t="shared" si="7"/>
        <v>24.728878895995411</v>
      </c>
      <c r="K83">
        <f t="shared" si="8"/>
        <v>1.8159575085011856E-2</v>
      </c>
    </row>
    <row r="84" spans="1:11" x14ac:dyDescent="0.25">
      <c r="A84" t="s">
        <v>13</v>
      </c>
      <c r="B84" s="1">
        <v>13</v>
      </c>
      <c r="C84" s="1">
        <v>25.386363636363601</v>
      </c>
      <c r="D84" s="6">
        <v>764</v>
      </c>
      <c r="E84" s="4">
        <v>24.549499999999998</v>
      </c>
      <c r="F84" s="4">
        <v>26.198837540090999</v>
      </c>
      <c r="G84" s="4">
        <v>20.2285145506786</v>
      </c>
      <c r="H84" s="4">
        <v>254.16460000000001</v>
      </c>
      <c r="I84" s="4">
        <f t="shared" si="10"/>
        <v>21.97707231040572</v>
      </c>
      <c r="J84">
        <f t="shared" si="7"/>
        <v>25.693153060752511</v>
      </c>
      <c r="K84">
        <f t="shared" si="8"/>
        <v>9.4119750916878728E-2</v>
      </c>
    </row>
    <row r="85" spans="1:11" x14ac:dyDescent="0.25">
      <c r="A85" t="s">
        <v>13</v>
      </c>
      <c r="B85" s="1">
        <v>14</v>
      </c>
      <c r="C85" s="1">
        <v>25.704545454545499</v>
      </c>
      <c r="D85" s="6">
        <v>759</v>
      </c>
      <c r="E85" s="4">
        <v>26.5639</v>
      </c>
      <c r="F85" s="4">
        <v>27.2323816659217</v>
      </c>
      <c r="G85" s="4">
        <v>21.105698722563499</v>
      </c>
      <c r="H85" s="4">
        <v>280.42399999999998</v>
      </c>
      <c r="I85" s="4">
        <f t="shared" si="10"/>
        <v>21.97707231040572</v>
      </c>
      <c r="J85">
        <f t="shared" si="7"/>
        <v>26.596044221104822</v>
      </c>
      <c r="K85">
        <f t="shared" si="8"/>
        <v>0.7947700507767943</v>
      </c>
    </row>
    <row r="86" spans="1:11" x14ac:dyDescent="0.25">
      <c r="A86" t="s">
        <v>13</v>
      </c>
      <c r="B86" s="1">
        <v>15</v>
      </c>
      <c r="C86" s="1">
        <v>25.936363393610101</v>
      </c>
      <c r="D86" s="6">
        <v>750</v>
      </c>
      <c r="E86" s="4">
        <v>26.8569</v>
      </c>
      <c r="F86" s="4">
        <v>27.454752049888999</v>
      </c>
      <c r="G86" s="4">
        <v>21.3518355161955</v>
      </c>
      <c r="H86" s="4">
        <v>283.79379999999998</v>
      </c>
      <c r="I86" s="4">
        <f t="shared" si="10"/>
        <v>21.97707231040572</v>
      </c>
      <c r="J86">
        <f t="shared" si="7"/>
        <v>27.444764473634375</v>
      </c>
      <c r="K86">
        <f t="shared" si="8"/>
        <v>2.2752738182183974</v>
      </c>
    </row>
    <row r="87" spans="1:11" x14ac:dyDescent="0.25">
      <c r="A87" t="s">
        <v>13</v>
      </c>
      <c r="B87" s="1">
        <v>15.8</v>
      </c>
      <c r="C87" s="1">
        <v>26.7681815407492</v>
      </c>
      <c r="D87" s="6">
        <v>750</v>
      </c>
      <c r="E87" s="4">
        <v>27.3856</v>
      </c>
      <c r="F87" s="4">
        <v>27.395387942745501</v>
      </c>
      <c r="G87" s="4">
        <v>21.560434000754501</v>
      </c>
      <c r="H87" s="4">
        <v>296.09460000000001</v>
      </c>
      <c r="I87" s="4">
        <f t="shared" si="10"/>
        <v>21.97707231040572</v>
      </c>
      <c r="J87">
        <f t="shared" si="7"/>
        <v>28.088807010375103</v>
      </c>
      <c r="K87">
        <f t="shared" si="8"/>
        <v>1.744051631024635</v>
      </c>
    </row>
    <row r="88" spans="1:11" x14ac:dyDescent="0.25">
      <c r="A88" t="s">
        <v>13</v>
      </c>
      <c r="B88" s="1">
        <v>16.899999999999999</v>
      </c>
      <c r="C88" s="1">
        <v>27.583333015441902</v>
      </c>
      <c r="D88" s="6">
        <v>745</v>
      </c>
      <c r="E88" s="4">
        <v>28.536100000000001</v>
      </c>
      <c r="F88" s="4">
        <v>27.6136836570595</v>
      </c>
      <c r="G88" s="4">
        <v>22.0774867353439</v>
      </c>
      <c r="H88" s="4">
        <v>316.17090000000002</v>
      </c>
      <c r="I88" s="4">
        <f t="shared" si="10"/>
        <v>21.97707231040572</v>
      </c>
      <c r="J88">
        <f t="shared" si="7"/>
        <v>28.928832253353217</v>
      </c>
      <c r="K88">
        <f t="shared" si="8"/>
        <v>1.8103681992199314</v>
      </c>
    </row>
    <row r="89" spans="1:11" x14ac:dyDescent="0.25">
      <c r="A89" t="s">
        <v>13</v>
      </c>
      <c r="B89" s="1">
        <v>17.899999999999999</v>
      </c>
      <c r="C89" s="1">
        <v>27.693181818181898</v>
      </c>
      <c r="D89" s="6">
        <v>745</v>
      </c>
      <c r="E89" s="4">
        <v>28.9741</v>
      </c>
      <c r="F89" s="4">
        <v>28.658978386779701</v>
      </c>
      <c r="G89" s="4">
        <v>22.246717547902101</v>
      </c>
      <c r="H89" s="4">
        <v>321.52969999999999</v>
      </c>
      <c r="I89" s="4">
        <f t="shared" si="10"/>
        <v>21.97707231040572</v>
      </c>
      <c r="J89">
        <f t="shared" si="7"/>
        <v>29.651170594062283</v>
      </c>
      <c r="K89">
        <f t="shared" si="8"/>
        <v>3.8337200464735655</v>
      </c>
    </row>
    <row r="90" spans="1:11" x14ac:dyDescent="0.25">
      <c r="A90" s="2" t="s">
        <v>14</v>
      </c>
      <c r="B90" s="3">
        <v>6</v>
      </c>
      <c r="C90" s="3">
        <v>16.613636363636399</v>
      </c>
      <c r="D90" s="7">
        <v>1042</v>
      </c>
      <c r="E90" s="5">
        <v>12.2157</v>
      </c>
      <c r="F90" s="5">
        <v>15.8814821276614</v>
      </c>
      <c r="G90" s="5">
        <v>12.2166839522777</v>
      </c>
      <c r="H90" s="5">
        <v>84.105999999999995</v>
      </c>
      <c r="I90" s="4">
        <f>C92+(C93-C92)/(B93-B92)*(10-B92)</f>
        <v>21.532828282828234</v>
      </c>
      <c r="J90">
        <f t="shared" si="7"/>
        <v>16.607859487949437</v>
      </c>
      <c r="K90">
        <f t="shared" si="8"/>
        <v>3.3372292702613346E-5</v>
      </c>
    </row>
    <row r="91" spans="1:11" x14ac:dyDescent="0.25">
      <c r="A91" s="2" t="s">
        <v>14</v>
      </c>
      <c r="B91" s="3">
        <v>7.8</v>
      </c>
      <c r="C91" s="3">
        <v>19.113636363636399</v>
      </c>
      <c r="D91" s="7">
        <v>1042</v>
      </c>
      <c r="E91" s="5">
        <v>16.6556</v>
      </c>
      <c r="F91" s="5">
        <v>18.506233561201899</v>
      </c>
      <c r="G91" s="5">
        <v>14.268883755776301</v>
      </c>
      <c r="H91" s="5">
        <v>131.79079999999999</v>
      </c>
      <c r="I91" s="5">
        <f>I90</f>
        <v>21.532828282828234</v>
      </c>
      <c r="J91">
        <f t="shared" si="7"/>
        <v>19.345857755440299</v>
      </c>
      <c r="K91">
        <f t="shared" si="8"/>
        <v>5.3926774811340644E-2</v>
      </c>
    </row>
    <row r="92" spans="1:11" x14ac:dyDescent="0.25">
      <c r="A92" s="2" t="s">
        <v>14</v>
      </c>
      <c r="B92" s="3">
        <v>9</v>
      </c>
      <c r="C92" s="3">
        <v>20.068181818181898</v>
      </c>
      <c r="D92" s="7">
        <v>1037</v>
      </c>
      <c r="E92" s="5">
        <v>18.8093</v>
      </c>
      <c r="F92" s="5">
        <v>19.685588200782</v>
      </c>
      <c r="G92" s="5">
        <v>15.1949779853074</v>
      </c>
      <c r="H92" s="5">
        <v>156.17330000000001</v>
      </c>
      <c r="I92" s="5">
        <f t="shared" ref="I92:I101" si="11">I91</f>
        <v>21.532828282828234</v>
      </c>
      <c r="J92">
        <f t="shared" si="7"/>
        <v>20.913066763790813</v>
      </c>
      <c r="K92">
        <f t="shared" si="8"/>
        <v>0.71383057131657801</v>
      </c>
    </row>
    <row r="93" spans="1:11" x14ac:dyDescent="0.25">
      <c r="A93" s="2" t="s">
        <v>14</v>
      </c>
      <c r="B93" s="3">
        <v>9.9</v>
      </c>
      <c r="C93" s="3">
        <v>21.386363636363601</v>
      </c>
      <c r="D93" s="7">
        <v>1032</v>
      </c>
      <c r="E93" s="5">
        <v>20.522200000000002</v>
      </c>
      <c r="F93" s="5">
        <v>20.581567130612601</v>
      </c>
      <c r="G93" s="5">
        <v>15.9095801797941</v>
      </c>
      <c r="H93" s="5">
        <v>180.60310000000001</v>
      </c>
      <c r="I93" s="5">
        <f t="shared" si="11"/>
        <v>21.532828282828234</v>
      </c>
      <c r="J93">
        <f t="shared" si="7"/>
        <v>21.983151139788148</v>
      </c>
      <c r="K93">
        <f t="shared" si="8"/>
        <v>0.35615532424370411</v>
      </c>
    </row>
    <row r="94" spans="1:11" x14ac:dyDescent="0.25">
      <c r="A94" s="2" t="s">
        <v>14</v>
      </c>
      <c r="B94" s="3">
        <v>10.8</v>
      </c>
      <c r="C94" s="3">
        <v>22.659090909090999</v>
      </c>
      <c r="D94" s="7">
        <v>1009</v>
      </c>
      <c r="E94" s="5">
        <v>22.426400000000001</v>
      </c>
      <c r="F94" s="5">
        <v>21.7553025216611</v>
      </c>
      <c r="G94" s="5">
        <v>16.819798128937901</v>
      </c>
      <c r="H94" s="5">
        <v>207.90520000000001</v>
      </c>
      <c r="I94" s="5">
        <f t="shared" si="11"/>
        <v>21.532828282828234</v>
      </c>
      <c r="J94">
        <f t="shared" si="7"/>
        <v>22.977136350461954</v>
      </c>
      <c r="K94">
        <f t="shared" si="8"/>
        <v>0.10115290277684587</v>
      </c>
    </row>
    <row r="95" spans="1:11" x14ac:dyDescent="0.25">
      <c r="A95" s="2" t="s">
        <v>14</v>
      </c>
      <c r="B95" s="3">
        <v>12</v>
      </c>
      <c r="C95" s="3">
        <v>23.7045454545454</v>
      </c>
      <c r="D95" s="7">
        <v>1009</v>
      </c>
      <c r="E95" s="5">
        <v>24.870799999999999</v>
      </c>
      <c r="F95" s="5">
        <v>23.156640447086801</v>
      </c>
      <c r="G95" s="5">
        <v>17.713661313947501</v>
      </c>
      <c r="H95" s="5">
        <v>242.7124</v>
      </c>
      <c r="I95" s="5">
        <f t="shared" si="11"/>
        <v>21.532828282828234</v>
      </c>
      <c r="J95">
        <f t="shared" si="7"/>
        <v>24.201080973126057</v>
      </c>
      <c r="K95">
        <f t="shared" si="8"/>
        <v>0.24654752121216222</v>
      </c>
    </row>
    <row r="96" spans="1:11" x14ac:dyDescent="0.25">
      <c r="A96" s="2" t="s">
        <v>14</v>
      </c>
      <c r="B96" s="3">
        <v>13</v>
      </c>
      <c r="C96" s="3">
        <v>24.909090909090999</v>
      </c>
      <c r="D96" s="7">
        <v>1005</v>
      </c>
      <c r="E96" s="5">
        <v>26.7912</v>
      </c>
      <c r="F96" s="5">
        <v>24.155262478649099</v>
      </c>
      <c r="G96" s="5">
        <v>18.426095111654899</v>
      </c>
      <c r="H96" s="5">
        <v>271.70929999999998</v>
      </c>
      <c r="I96" s="5">
        <f t="shared" si="11"/>
        <v>21.532828282828234</v>
      </c>
      <c r="J96">
        <f t="shared" si="7"/>
        <v>25.144774265479846</v>
      </c>
      <c r="K96">
        <f t="shared" si="8"/>
        <v>5.5546644478712354E-2</v>
      </c>
    </row>
    <row r="97" spans="1:11" x14ac:dyDescent="0.25">
      <c r="A97" s="2" t="s">
        <v>14</v>
      </c>
      <c r="B97" s="3">
        <v>14</v>
      </c>
      <c r="C97" s="3">
        <v>25.818181818181898</v>
      </c>
      <c r="D97" s="7">
        <v>995</v>
      </c>
      <c r="E97" s="5">
        <v>28.262</v>
      </c>
      <c r="F97" s="5">
        <v>25.230359025647498</v>
      </c>
      <c r="G97" s="5">
        <v>19.013003186082699</v>
      </c>
      <c r="H97" s="5">
        <v>299.36410000000001</v>
      </c>
      <c r="I97" s="5">
        <f t="shared" si="11"/>
        <v>21.532828282828234</v>
      </c>
      <c r="J97">
        <f t="shared" si="7"/>
        <v>26.028394674375317</v>
      </c>
      <c r="K97">
        <f t="shared" si="8"/>
        <v>4.4189444908994922E-2</v>
      </c>
    </row>
    <row r="98" spans="1:11" x14ac:dyDescent="0.25">
      <c r="A98" s="2" t="s">
        <v>14</v>
      </c>
      <c r="B98" s="3">
        <v>15</v>
      </c>
      <c r="C98" s="3">
        <v>26.659090822393299</v>
      </c>
      <c r="D98" s="7">
        <v>981</v>
      </c>
      <c r="E98" s="5">
        <v>29.351900000000001</v>
      </c>
      <c r="F98" s="5">
        <v>25.874908913145099</v>
      </c>
      <c r="G98" s="5">
        <v>19.511639003750599</v>
      </c>
      <c r="H98" s="5">
        <v>320.27260000000001</v>
      </c>
      <c r="I98" s="5">
        <f t="shared" si="11"/>
        <v>21.532828282828234</v>
      </c>
      <c r="J98">
        <f t="shared" si="7"/>
        <v>26.859000365857998</v>
      </c>
      <c r="K98">
        <f t="shared" si="8"/>
        <v>3.9963825568264347E-2</v>
      </c>
    </row>
    <row r="99" spans="1:11" x14ac:dyDescent="0.25">
      <c r="A99" s="2" t="s">
        <v>14</v>
      </c>
      <c r="B99" s="3">
        <v>15.8</v>
      </c>
      <c r="C99" s="3">
        <v>27.295454198663801</v>
      </c>
      <c r="D99" s="7">
        <v>981</v>
      </c>
      <c r="E99" s="5">
        <v>29.838000000000001</v>
      </c>
      <c r="F99" s="5">
        <v>26.323097188360101</v>
      </c>
      <c r="G99" s="5">
        <v>19.674560363680001</v>
      </c>
      <c r="H99" s="5">
        <v>327.41050000000001</v>
      </c>
      <c r="I99" s="5">
        <f t="shared" si="11"/>
        <v>21.532828282828234</v>
      </c>
      <c r="J99">
        <f t="shared" si="7"/>
        <v>27.489296856344023</v>
      </c>
      <c r="K99">
        <f t="shared" si="8"/>
        <v>3.7574975936531523E-2</v>
      </c>
    </row>
    <row r="100" spans="1:11" x14ac:dyDescent="0.25">
      <c r="A100" s="2" t="s">
        <v>14</v>
      </c>
      <c r="B100" s="3">
        <v>16.899999999999999</v>
      </c>
      <c r="C100" s="3">
        <v>27.8454541293058</v>
      </c>
      <c r="D100" s="7">
        <v>981</v>
      </c>
      <c r="E100" s="5">
        <v>31.200900000000001</v>
      </c>
      <c r="F100" s="5">
        <v>27.118837889222998</v>
      </c>
      <c r="G100" s="5">
        <v>20.1173025325228</v>
      </c>
      <c r="H100" s="5">
        <v>348.36200000000002</v>
      </c>
      <c r="I100" s="5">
        <f t="shared" si="11"/>
        <v>21.532828282828234</v>
      </c>
      <c r="J100">
        <f t="shared" si="7"/>
        <v>28.311393119190591</v>
      </c>
      <c r="K100">
        <f t="shared" si="8"/>
        <v>0.21709914229485894</v>
      </c>
    </row>
    <row r="101" spans="1:11" x14ac:dyDescent="0.25">
      <c r="A101" s="2" t="s">
        <v>14</v>
      </c>
      <c r="B101" s="3">
        <v>17.899999999999999</v>
      </c>
      <c r="C101" s="3">
        <v>28.227272380481999</v>
      </c>
      <c r="D101" s="7">
        <v>981</v>
      </c>
      <c r="E101" s="5">
        <v>31.3505</v>
      </c>
      <c r="F101" s="5">
        <v>27.3068233709749</v>
      </c>
      <c r="G101" s="5">
        <v>20.166440409743601</v>
      </c>
      <c r="H101" s="5">
        <v>350.79140000000001</v>
      </c>
      <c r="I101" s="5">
        <f t="shared" si="11"/>
        <v>21.532828282828234</v>
      </c>
      <c r="J101">
        <f t="shared" si="7"/>
        <v>29.018314316347031</v>
      </c>
      <c r="K101">
        <f t="shared" si="8"/>
        <v>0.62574734429709677</v>
      </c>
    </row>
    <row r="102" spans="1:11" x14ac:dyDescent="0.25">
      <c r="A102" t="s">
        <v>15</v>
      </c>
      <c r="B102" s="1">
        <v>6</v>
      </c>
      <c r="C102" s="1">
        <v>17.0625</v>
      </c>
      <c r="D102" s="6">
        <v>1528</v>
      </c>
      <c r="E102" s="4">
        <v>15.083299999999999</v>
      </c>
      <c r="F102" s="4">
        <v>15.2351720112779</v>
      </c>
      <c r="G102" s="4">
        <v>11.2118351700591</v>
      </c>
      <c r="H102" s="4">
        <v>106.4237</v>
      </c>
      <c r="I102" s="4">
        <f>C105+(C106-C105)/(B106-B105)*(10-B105)</f>
        <v>22.043749994701809</v>
      </c>
      <c r="J102">
        <f t="shared" si="7"/>
        <v>17.024421185581446</v>
      </c>
      <c r="K102">
        <f t="shared" si="8"/>
        <v>1.4499961075227087E-3</v>
      </c>
    </row>
    <row r="103" spans="1:11" x14ac:dyDescent="0.25">
      <c r="A103" t="s">
        <v>15</v>
      </c>
      <c r="B103" s="1">
        <v>7.8</v>
      </c>
      <c r="C103" s="1">
        <v>19.90625</v>
      </c>
      <c r="D103" s="6">
        <v>1528</v>
      </c>
      <c r="E103" s="4">
        <v>20.095300000000002</v>
      </c>
      <c r="F103" s="4">
        <v>17.2756423622365</v>
      </c>
      <c r="G103" s="4">
        <v>12.939143983688099</v>
      </c>
      <c r="H103" s="4">
        <v>164.93020000000001</v>
      </c>
      <c r="I103" s="4">
        <f>I102</f>
        <v>22.043749994701809</v>
      </c>
      <c r="J103">
        <f t="shared" si="7"/>
        <v>19.831094480534279</v>
      </c>
      <c r="K103">
        <f t="shared" si="8"/>
        <v>5.6483521061623295E-3</v>
      </c>
    </row>
    <row r="104" spans="1:11" x14ac:dyDescent="0.25">
      <c r="A104" t="s">
        <v>15</v>
      </c>
      <c r="B104" s="1">
        <v>9</v>
      </c>
      <c r="C104" s="1">
        <v>20.375</v>
      </c>
      <c r="D104" s="6">
        <v>1503</v>
      </c>
      <c r="E104" s="4">
        <v>22.4785</v>
      </c>
      <c r="F104" s="4">
        <v>18.4935884937276</v>
      </c>
      <c r="G104" s="4">
        <v>13.8003219584342</v>
      </c>
      <c r="H104" s="4">
        <v>190.38</v>
      </c>
      <c r="I104" s="4">
        <f t="shared" ref="I104:I113" si="12">I103</f>
        <v>22.043749994701809</v>
      </c>
      <c r="J104">
        <f t="shared" si="7"/>
        <v>21.437612542862301</v>
      </c>
      <c r="K104">
        <f t="shared" si="8"/>
        <v>1.1291454162482846</v>
      </c>
    </row>
    <row r="105" spans="1:11" x14ac:dyDescent="0.25">
      <c r="A105" t="s">
        <v>15</v>
      </c>
      <c r="B105" s="1">
        <v>9.9</v>
      </c>
      <c r="C105" s="1">
        <v>21.90625</v>
      </c>
      <c r="D105" s="6">
        <v>1503</v>
      </c>
      <c r="E105" s="4">
        <v>24.3902</v>
      </c>
      <c r="F105" s="4">
        <v>19.5485296192183</v>
      </c>
      <c r="G105" s="4">
        <v>14.3755558874903</v>
      </c>
      <c r="H105" s="4">
        <v>220.14070000000001</v>
      </c>
      <c r="I105" s="4">
        <f t="shared" si="12"/>
        <v>22.043749994701809</v>
      </c>
      <c r="J105">
        <f t="shared" si="7"/>
        <v>22.534536992055003</v>
      </c>
      <c r="K105">
        <f t="shared" si="8"/>
        <v>0.39474454438552303</v>
      </c>
    </row>
    <row r="106" spans="1:11" x14ac:dyDescent="0.25">
      <c r="A106" t="s">
        <v>15</v>
      </c>
      <c r="B106" s="1">
        <v>10.8</v>
      </c>
      <c r="C106" s="1">
        <v>23.143749952316298</v>
      </c>
      <c r="D106" s="6">
        <v>1490</v>
      </c>
      <c r="E106" s="4">
        <v>26.759499999999999</v>
      </c>
      <c r="F106" s="4">
        <v>20.5715787107411</v>
      </c>
      <c r="G106" s="4">
        <v>15.120183068696001</v>
      </c>
      <c r="H106" s="4">
        <v>254.35149999999999</v>
      </c>
      <c r="I106" s="4">
        <f t="shared" si="12"/>
        <v>22.043749994701809</v>
      </c>
      <c r="J106">
        <f t="shared" si="7"/>
        <v>23.553453541236333</v>
      </c>
      <c r="K106">
        <f t="shared" si="8"/>
        <v>0.16785703077395694</v>
      </c>
    </row>
    <row r="107" spans="1:11" x14ac:dyDescent="0.25">
      <c r="A107" t="s">
        <v>15</v>
      </c>
      <c r="B107" s="1">
        <v>12</v>
      </c>
      <c r="C107" s="1">
        <v>24.78125</v>
      </c>
      <c r="D107" s="6">
        <v>1490</v>
      </c>
      <c r="E107" s="4">
        <v>29.416699999999999</v>
      </c>
      <c r="F107" s="4">
        <v>22.131919796247001</v>
      </c>
      <c r="G107" s="4">
        <v>15.8542296781042</v>
      </c>
      <c r="H107" s="4">
        <v>292.8612</v>
      </c>
      <c r="I107" s="4">
        <f t="shared" si="12"/>
        <v>22.043749994701809</v>
      </c>
      <c r="J107">
        <f t="shared" si="7"/>
        <v>24.808097390985928</v>
      </c>
      <c r="K107">
        <f t="shared" si="8"/>
        <v>7.2078240275129575E-4</v>
      </c>
    </row>
    <row r="108" spans="1:11" x14ac:dyDescent="0.25">
      <c r="A108" t="s">
        <v>15</v>
      </c>
      <c r="B108" s="1">
        <v>13</v>
      </c>
      <c r="C108" s="1">
        <v>25.59375</v>
      </c>
      <c r="D108" s="6">
        <v>1458</v>
      </c>
      <c r="E108" s="4">
        <v>31.065000000000001</v>
      </c>
      <c r="F108" s="4">
        <v>22.805841451567701</v>
      </c>
      <c r="G108" s="4">
        <v>16.468268070276</v>
      </c>
      <c r="H108" s="4">
        <v>323.12369999999999</v>
      </c>
      <c r="I108" s="4">
        <f t="shared" si="12"/>
        <v>22.043749994701809</v>
      </c>
      <c r="J108">
        <f t="shared" si="7"/>
        <v>25.775460589759149</v>
      </c>
      <c r="K108">
        <f t="shared" si="8"/>
        <v>3.3018738430617707E-2</v>
      </c>
    </row>
    <row r="109" spans="1:11" x14ac:dyDescent="0.25">
      <c r="A109" t="s">
        <v>15</v>
      </c>
      <c r="B109" s="1">
        <v>14</v>
      </c>
      <c r="C109" s="1">
        <v>26.875</v>
      </c>
      <c r="D109" s="6">
        <v>1458</v>
      </c>
      <c r="E109" s="4">
        <v>33.005099999999999</v>
      </c>
      <c r="F109" s="4">
        <v>23.899424488428799</v>
      </c>
      <c r="G109" s="4">
        <v>16.975789984809001</v>
      </c>
      <c r="H109" s="4">
        <v>361.28300000000002</v>
      </c>
      <c r="I109" s="4">
        <f t="shared" si="12"/>
        <v>22.043749994701809</v>
      </c>
      <c r="J109">
        <f t="shared" si="7"/>
        <v>26.681244144836032</v>
      </c>
      <c r="K109">
        <f t="shared" si="8"/>
        <v>3.7541331410320365E-2</v>
      </c>
    </row>
    <row r="110" spans="1:11" x14ac:dyDescent="0.25">
      <c r="A110" t="s">
        <v>15</v>
      </c>
      <c r="B110" s="1">
        <v>15</v>
      </c>
      <c r="C110" s="1">
        <v>27.21875</v>
      </c>
      <c r="D110" s="6">
        <v>1395</v>
      </c>
      <c r="E110" s="4">
        <v>33.631300000000003</v>
      </c>
      <c r="F110" s="4">
        <v>24.5591252620187</v>
      </c>
      <c r="G110" s="4">
        <v>17.516939127158</v>
      </c>
      <c r="H110" s="4">
        <v>370.46269999999998</v>
      </c>
      <c r="I110" s="4">
        <f t="shared" si="12"/>
        <v>22.043749994701809</v>
      </c>
      <c r="J110">
        <f t="shared" si="7"/>
        <v>27.532683256613353</v>
      </c>
      <c r="K110">
        <f t="shared" si="8"/>
        <v>9.8554089607865505E-2</v>
      </c>
    </row>
    <row r="111" spans="1:11" x14ac:dyDescent="0.25">
      <c r="A111" t="s">
        <v>15</v>
      </c>
      <c r="B111" s="1">
        <v>15.8</v>
      </c>
      <c r="C111" s="1">
        <v>27.9375</v>
      </c>
      <c r="D111" s="6">
        <v>1395</v>
      </c>
      <c r="E111" s="4">
        <v>34.447600000000001</v>
      </c>
      <c r="F111" s="4">
        <v>24.666984993474301</v>
      </c>
      <c r="G111" s="4">
        <v>17.7300639955658</v>
      </c>
      <c r="H111" s="4">
        <v>386.63220000000001</v>
      </c>
      <c r="I111" s="4">
        <f t="shared" si="12"/>
        <v>22.043749994701809</v>
      </c>
      <c r="J111">
        <f t="shared" si="7"/>
        <v>28.178788971417475</v>
      </c>
      <c r="K111">
        <f t="shared" si="8"/>
        <v>5.8220367727703212E-2</v>
      </c>
    </row>
    <row r="112" spans="1:11" x14ac:dyDescent="0.25">
      <c r="A112" t="s">
        <v>15</v>
      </c>
      <c r="B112" s="1">
        <v>16.899999999999999</v>
      </c>
      <c r="C112" s="1">
        <v>28.429411495433001</v>
      </c>
      <c r="D112" s="6">
        <v>1408</v>
      </c>
      <c r="E112" s="4">
        <v>35.097200000000001</v>
      </c>
      <c r="F112" s="4">
        <v>24.6890007469331</v>
      </c>
      <c r="G112" s="4">
        <v>17.814580587256199</v>
      </c>
      <c r="H112" s="4">
        <v>399.07330000000002</v>
      </c>
      <c r="I112" s="4">
        <f t="shared" si="12"/>
        <v>22.043749994701809</v>
      </c>
      <c r="J112">
        <f t="shared" si="7"/>
        <v>29.021505219345009</v>
      </c>
      <c r="K112">
        <f t="shared" si="8"/>
        <v>0.35057497789598902</v>
      </c>
    </row>
    <row r="113" spans="1:11" x14ac:dyDescent="0.25">
      <c r="A113" t="s">
        <v>15</v>
      </c>
      <c r="B113" s="1">
        <v>17.899999999999999</v>
      </c>
      <c r="C113" s="1">
        <v>28.8437497615814</v>
      </c>
      <c r="D113" s="6">
        <v>1395</v>
      </c>
      <c r="E113" s="4">
        <v>35.916699999999999</v>
      </c>
      <c r="F113" s="4">
        <v>25.243356189078501</v>
      </c>
      <c r="G113" s="4">
        <v>18.103740735928898</v>
      </c>
      <c r="H113" s="4">
        <v>411.8587</v>
      </c>
      <c r="I113" s="4">
        <f t="shared" si="12"/>
        <v>22.043749994701809</v>
      </c>
      <c r="J113">
        <f t="shared" si="7"/>
        <v>29.746157557241961</v>
      </c>
      <c r="K113">
        <f t="shared" si="8"/>
        <v>0.81433982966895391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8" sqref="N18"/>
    </sheetView>
  </sheetViews>
  <sheetFormatPr defaultRowHeight="15" x14ac:dyDescent="0.25"/>
  <cols>
    <col min="2" max="5" width="9.140625" style="1"/>
    <col min="6" max="6" width="9.140625" style="6"/>
    <col min="7" max="10" width="9.140625" style="4"/>
  </cols>
  <sheetData>
    <row r="1" spans="1:17" x14ac:dyDescent="0.25">
      <c r="A1" t="s">
        <v>6</v>
      </c>
      <c r="B1" s="1" t="s">
        <v>23</v>
      </c>
      <c r="C1" s="1" t="s">
        <v>24</v>
      </c>
      <c r="D1" s="1" t="s">
        <v>21</v>
      </c>
      <c r="E1" s="1" t="s">
        <v>22</v>
      </c>
      <c r="F1" s="6" t="s">
        <v>0</v>
      </c>
      <c r="G1" s="4" t="s">
        <v>1</v>
      </c>
      <c r="H1" s="4" t="s">
        <v>3</v>
      </c>
      <c r="I1" s="4" t="s">
        <v>4</v>
      </c>
      <c r="J1" s="4" t="s">
        <v>5</v>
      </c>
      <c r="K1" s="4" t="s">
        <v>25</v>
      </c>
      <c r="L1" s="4" t="s">
        <v>20</v>
      </c>
      <c r="M1" s="4"/>
    </row>
    <row r="2" spans="1:17" x14ac:dyDescent="0.25">
      <c r="A2" t="s">
        <v>7</v>
      </c>
      <c r="B2" s="1">
        <v>4.083333333333333</v>
      </c>
      <c r="C2" s="1">
        <v>4.75</v>
      </c>
      <c r="D2" s="1">
        <v>15.12</v>
      </c>
      <c r="E2" s="1">
        <v>17.760000000000002</v>
      </c>
      <c r="F2" s="6">
        <v>1125</v>
      </c>
      <c r="G2" s="4">
        <v>13.3</v>
      </c>
      <c r="H2" s="4">
        <v>17.899999999999999</v>
      </c>
      <c r="I2" s="4">
        <v>12.27</v>
      </c>
      <c r="J2" s="4">
        <v>77.72</v>
      </c>
      <c r="K2">
        <f>$O$2*(D2/$O$2)^((B2/C2)^$O$3)</f>
        <v>16.436414898845193</v>
      </c>
      <c r="L2">
        <f>(E2-K2)^2</f>
        <v>1.7518775199989847</v>
      </c>
      <c r="N2" s="9" t="s">
        <v>17</v>
      </c>
      <c r="O2" s="8">
        <v>244.96239701938609</v>
      </c>
      <c r="Q2" t="s">
        <v>26</v>
      </c>
    </row>
    <row r="3" spans="1:17" x14ac:dyDescent="0.25">
      <c r="A3" t="s">
        <v>7</v>
      </c>
      <c r="B3" s="1">
        <v>4.75</v>
      </c>
      <c r="C3" s="1">
        <v>5.666666666666667</v>
      </c>
      <c r="D3" s="1">
        <v>17.760000000000002</v>
      </c>
      <c r="E3" s="1">
        <v>19.78</v>
      </c>
      <c r="F3" s="6">
        <v>1125</v>
      </c>
      <c r="G3" s="4">
        <v>17.11</v>
      </c>
      <c r="H3" s="4">
        <v>20.239999999999998</v>
      </c>
      <c r="I3" s="4">
        <v>13.92</v>
      </c>
      <c r="J3" s="4">
        <v>117.06</v>
      </c>
      <c r="K3">
        <f t="shared" ref="K3:K33" si="0">$O$2*(D3/$O$2)^((B3/C3)^$O$3)</f>
        <v>19.462598735503541</v>
      </c>
      <c r="L3">
        <f t="shared" ref="L3:L66" si="1">(E3-K3)^2</f>
        <v>0.10074356270395211</v>
      </c>
      <c r="N3" s="9" t="s">
        <v>19</v>
      </c>
      <c r="O3" s="8">
        <v>0.20123311762684057</v>
      </c>
    </row>
    <row r="4" spans="1:17" x14ac:dyDescent="0.25">
      <c r="A4" t="s">
        <v>7</v>
      </c>
      <c r="B4" s="1">
        <v>5.666666666666667</v>
      </c>
      <c r="C4" s="1">
        <v>6.833333333333333</v>
      </c>
      <c r="D4" s="1">
        <v>19.78</v>
      </c>
      <c r="E4" s="1">
        <v>20.56</v>
      </c>
      <c r="F4" s="6">
        <v>1114</v>
      </c>
      <c r="G4" s="4">
        <v>21.1</v>
      </c>
      <c r="H4" s="4">
        <v>22.65</v>
      </c>
      <c r="I4" s="4">
        <v>15.53</v>
      </c>
      <c r="J4" s="4">
        <v>158.49</v>
      </c>
      <c r="K4">
        <f t="shared" si="0"/>
        <v>21.708628306276559</v>
      </c>
      <c r="L4">
        <f t="shared" si="1"/>
        <v>1.3193469859797591</v>
      </c>
    </row>
    <row r="5" spans="1:17" x14ac:dyDescent="0.25">
      <c r="A5" t="s">
        <v>7</v>
      </c>
      <c r="B5" s="1">
        <v>6.833333333333333</v>
      </c>
      <c r="C5" s="1">
        <v>7.583333333333333</v>
      </c>
      <c r="D5" s="1">
        <v>20.56</v>
      </c>
      <c r="E5" s="1">
        <v>22.94</v>
      </c>
      <c r="F5" s="6">
        <v>1114</v>
      </c>
      <c r="G5" s="4">
        <v>25.08</v>
      </c>
      <c r="H5" s="4">
        <v>25.03</v>
      </c>
      <c r="I5" s="4">
        <v>16.93</v>
      </c>
      <c r="J5" s="4">
        <v>196.73</v>
      </c>
      <c r="K5">
        <f t="shared" si="0"/>
        <v>21.644084466591174</v>
      </c>
      <c r="L5">
        <f t="shared" si="1"/>
        <v>1.6793970697302854</v>
      </c>
      <c r="N5" s="10" t="s">
        <v>31</v>
      </c>
      <c r="O5">
        <f>SUM(L2:L104)</f>
        <v>72.534355294207245</v>
      </c>
    </row>
    <row r="6" spans="1:17" x14ac:dyDescent="0.25">
      <c r="A6" t="s">
        <v>7</v>
      </c>
      <c r="B6" s="1">
        <v>7.583333333333333</v>
      </c>
      <c r="C6" s="1">
        <v>8.6666666666666661</v>
      </c>
      <c r="D6" s="1">
        <v>22.94</v>
      </c>
      <c r="E6" s="1">
        <v>23.22</v>
      </c>
      <c r="F6" s="6">
        <v>1114</v>
      </c>
      <c r="G6" s="4">
        <v>27.06</v>
      </c>
      <c r="H6" s="4">
        <v>25.96</v>
      </c>
      <c r="I6" s="4">
        <v>17.59</v>
      </c>
      <c r="J6" s="4">
        <v>233.37</v>
      </c>
      <c r="K6">
        <f t="shared" si="0"/>
        <v>24.42656081017855</v>
      </c>
      <c r="L6">
        <f t="shared" si="1"/>
        <v>1.4557889886587225</v>
      </c>
    </row>
    <row r="7" spans="1:17" x14ac:dyDescent="0.25">
      <c r="A7" t="s">
        <v>7</v>
      </c>
      <c r="B7" s="1">
        <v>8.6666666666666661</v>
      </c>
      <c r="C7" s="1">
        <v>9.5</v>
      </c>
      <c r="D7" s="1">
        <v>23.22</v>
      </c>
      <c r="E7" s="1">
        <v>24.28</v>
      </c>
      <c r="F7" s="6">
        <v>1114</v>
      </c>
      <c r="G7" s="4">
        <v>29.34</v>
      </c>
      <c r="H7" s="4">
        <v>26.9</v>
      </c>
      <c r="I7" s="4">
        <v>18.309999999999999</v>
      </c>
      <c r="J7" s="4">
        <v>260.81</v>
      </c>
      <c r="K7">
        <f t="shared" si="0"/>
        <v>24.243352870466424</v>
      </c>
      <c r="L7">
        <f t="shared" si="1"/>
        <v>1.3430121030507769E-3</v>
      </c>
    </row>
    <row r="8" spans="1:17" x14ac:dyDescent="0.25">
      <c r="A8" t="s">
        <v>7</v>
      </c>
      <c r="B8" s="1">
        <v>9.5</v>
      </c>
      <c r="C8" s="1">
        <v>10.5</v>
      </c>
      <c r="D8" s="1">
        <v>24.28</v>
      </c>
      <c r="E8" s="1">
        <v>24.44</v>
      </c>
      <c r="F8" s="6">
        <v>1114</v>
      </c>
      <c r="G8" s="4">
        <v>31.04</v>
      </c>
      <c r="H8" s="4">
        <v>27.81</v>
      </c>
      <c r="I8" s="4">
        <v>18.84</v>
      </c>
      <c r="J8" s="4">
        <v>297.91000000000003</v>
      </c>
      <c r="K8">
        <f t="shared" si="0"/>
        <v>25.425184326617323</v>
      </c>
      <c r="L8">
        <f t="shared" si="1"/>
        <v>0.97058815741242599</v>
      </c>
    </row>
    <row r="9" spans="1:17" x14ac:dyDescent="0.25">
      <c r="A9" t="s">
        <v>7</v>
      </c>
      <c r="B9" s="1">
        <v>10.5</v>
      </c>
      <c r="C9" s="1">
        <v>11.583333333333334</v>
      </c>
      <c r="D9" s="1">
        <v>24.44</v>
      </c>
      <c r="E9" s="1">
        <v>29.61</v>
      </c>
      <c r="F9" s="6">
        <v>1114</v>
      </c>
      <c r="G9" s="4">
        <v>32.31</v>
      </c>
      <c r="H9" s="4">
        <v>28.31</v>
      </c>
      <c r="I9" s="4">
        <v>19.22</v>
      </c>
      <c r="J9" s="4">
        <v>324.82</v>
      </c>
      <c r="K9">
        <f t="shared" si="0"/>
        <v>25.567383203105802</v>
      </c>
      <c r="L9">
        <f t="shared" si="1"/>
        <v>16.342750566531102</v>
      </c>
    </row>
    <row r="10" spans="1:17" x14ac:dyDescent="0.25">
      <c r="A10" t="s">
        <v>7</v>
      </c>
      <c r="B10" s="1">
        <v>11.583333333333334</v>
      </c>
      <c r="C10" s="1">
        <v>12.583333333333334</v>
      </c>
      <c r="D10" s="1">
        <v>29.61</v>
      </c>
      <c r="E10" s="1">
        <v>29.67</v>
      </c>
      <c r="F10" s="6">
        <v>1114</v>
      </c>
      <c r="G10" s="4">
        <v>34.770000000000003</v>
      </c>
      <c r="H10" s="4">
        <v>29.42</v>
      </c>
      <c r="I10" s="4">
        <v>19.940000000000001</v>
      </c>
      <c r="J10" s="4">
        <v>399.26</v>
      </c>
      <c r="K10">
        <f t="shared" si="0"/>
        <v>30.662175324214051</v>
      </c>
      <c r="L10">
        <f t="shared" si="1"/>
        <v>0.98441187397925323</v>
      </c>
    </row>
    <row r="11" spans="1:17" x14ac:dyDescent="0.25">
      <c r="A11" t="s">
        <v>7</v>
      </c>
      <c r="B11" s="1">
        <v>12.583333333333334</v>
      </c>
      <c r="C11" s="1">
        <v>13.75</v>
      </c>
      <c r="D11" s="1">
        <v>29.67</v>
      </c>
      <c r="E11" s="1">
        <v>32.94</v>
      </c>
      <c r="F11" s="6">
        <v>1114</v>
      </c>
      <c r="G11" s="4">
        <v>36.85</v>
      </c>
      <c r="H11" s="4">
        <v>29.08</v>
      </c>
      <c r="I11" s="4">
        <v>19.89</v>
      </c>
      <c r="J11" s="4">
        <v>437.25</v>
      </c>
      <c r="K11">
        <f t="shared" si="0"/>
        <v>30.798539789588169</v>
      </c>
      <c r="L11">
        <f t="shared" si="1"/>
        <v>4.5858518327770739</v>
      </c>
    </row>
    <row r="12" spans="1:17" x14ac:dyDescent="0.25">
      <c r="A12" t="s">
        <v>7</v>
      </c>
      <c r="B12" s="1">
        <v>13.75</v>
      </c>
      <c r="C12" s="1">
        <v>14.75</v>
      </c>
      <c r="D12" s="1">
        <v>32.94</v>
      </c>
      <c r="E12" s="1">
        <v>33.78</v>
      </c>
      <c r="F12" s="6">
        <v>1102</v>
      </c>
      <c r="G12" s="4">
        <v>38.42</v>
      </c>
      <c r="H12" s="4">
        <v>31.87</v>
      </c>
      <c r="I12" s="4">
        <v>21.06</v>
      </c>
      <c r="J12" s="4">
        <v>487.86</v>
      </c>
      <c r="K12">
        <f t="shared" si="0"/>
        <v>33.880307271434717</v>
      </c>
      <c r="L12">
        <f t="shared" si="1"/>
        <v>1.0061548702677696E-2</v>
      </c>
    </row>
    <row r="13" spans="1:17" x14ac:dyDescent="0.25">
      <c r="A13" t="s">
        <v>7</v>
      </c>
      <c r="B13" s="1">
        <v>14.75</v>
      </c>
      <c r="C13" s="1">
        <v>15.583333333333334</v>
      </c>
      <c r="D13" s="1">
        <v>33.78</v>
      </c>
      <c r="E13" s="1">
        <v>34.11</v>
      </c>
      <c r="F13" s="6">
        <v>1102</v>
      </c>
      <c r="G13" s="4">
        <v>39.46</v>
      </c>
      <c r="H13" s="4">
        <v>32.42</v>
      </c>
      <c r="I13" s="4">
        <v>21.35</v>
      </c>
      <c r="J13" s="4">
        <v>513.29999999999995</v>
      </c>
      <c r="K13">
        <f t="shared" si="0"/>
        <v>34.524173593528957</v>
      </c>
      <c r="L13">
        <f t="shared" si="1"/>
        <v>0.17153976557669007</v>
      </c>
    </row>
    <row r="14" spans="1:17" x14ac:dyDescent="0.25">
      <c r="A14" s="2" t="s">
        <v>8</v>
      </c>
      <c r="B14" s="3">
        <v>4.083333333333333</v>
      </c>
      <c r="C14" s="3">
        <v>4.75</v>
      </c>
      <c r="D14" s="3">
        <v>13.2</v>
      </c>
      <c r="E14" s="3">
        <v>15.49</v>
      </c>
      <c r="F14" s="7">
        <v>1081</v>
      </c>
      <c r="G14" s="5">
        <v>5.2</v>
      </c>
      <c r="H14" s="5">
        <v>13.12</v>
      </c>
      <c r="I14" s="5">
        <v>7.8</v>
      </c>
      <c r="J14" s="5">
        <v>23.68</v>
      </c>
      <c r="K14">
        <f t="shared" si="0"/>
        <v>14.407779511651146</v>
      </c>
      <c r="L14">
        <f t="shared" si="1"/>
        <v>1.1712011854020326</v>
      </c>
    </row>
    <row r="15" spans="1:17" x14ac:dyDescent="0.25">
      <c r="A15" s="2" t="s">
        <v>8</v>
      </c>
      <c r="B15" s="3">
        <v>4.75</v>
      </c>
      <c r="C15" s="3">
        <v>5.666666666666667</v>
      </c>
      <c r="D15" s="3">
        <v>15.49</v>
      </c>
      <c r="E15" s="3">
        <v>16.82</v>
      </c>
      <c r="F15" s="7">
        <v>1081</v>
      </c>
      <c r="G15" s="5">
        <v>7.45</v>
      </c>
      <c r="H15" s="5">
        <v>15.17</v>
      </c>
      <c r="I15" s="5">
        <v>9.3699999999999992</v>
      </c>
      <c r="J15" s="5">
        <v>39.68</v>
      </c>
      <c r="K15">
        <f t="shared" si="0"/>
        <v>17.056157931323114</v>
      </c>
      <c r="L15">
        <f t="shared" si="1"/>
        <v>5.5770568526812274E-2</v>
      </c>
    </row>
    <row r="16" spans="1:17" x14ac:dyDescent="0.25">
      <c r="A16" s="2" t="s">
        <v>8</v>
      </c>
      <c r="B16" s="3">
        <v>5.666666666666667</v>
      </c>
      <c r="C16" s="3">
        <v>6.833333333333333</v>
      </c>
      <c r="D16" s="3">
        <v>16.82</v>
      </c>
      <c r="E16" s="3">
        <v>17.89</v>
      </c>
      <c r="F16" s="7">
        <v>1070</v>
      </c>
      <c r="G16" s="5">
        <v>10.41</v>
      </c>
      <c r="H16" s="5">
        <v>17.05</v>
      </c>
      <c r="I16" s="5">
        <v>11.13</v>
      </c>
      <c r="J16" s="5">
        <v>61.41</v>
      </c>
      <c r="K16">
        <f t="shared" si="0"/>
        <v>18.570985538160365</v>
      </c>
      <c r="L16">
        <f t="shared" si="1"/>
        <v>0.46374130318356055</v>
      </c>
    </row>
    <row r="17" spans="1:12" x14ac:dyDescent="0.25">
      <c r="A17" s="2" t="s">
        <v>8</v>
      </c>
      <c r="B17" s="3">
        <v>6.833333333333333</v>
      </c>
      <c r="C17" s="3">
        <v>7.583333333333333</v>
      </c>
      <c r="D17" s="3">
        <v>17.89</v>
      </c>
      <c r="E17" s="3">
        <v>19.170000000000002</v>
      </c>
      <c r="F17" s="7">
        <v>1048</v>
      </c>
      <c r="G17" s="5">
        <v>14.03</v>
      </c>
      <c r="H17" s="5">
        <v>19.27</v>
      </c>
      <c r="I17" s="5">
        <v>13.05</v>
      </c>
      <c r="J17" s="5">
        <v>90.83</v>
      </c>
      <c r="K17">
        <f t="shared" si="0"/>
        <v>18.887710392395597</v>
      </c>
      <c r="L17">
        <f t="shared" si="1"/>
        <v>7.9687422561448715E-2</v>
      </c>
    </row>
    <row r="18" spans="1:12" x14ac:dyDescent="0.25">
      <c r="A18" s="2" t="s">
        <v>8</v>
      </c>
      <c r="B18" s="3">
        <v>7.583333333333333</v>
      </c>
      <c r="C18" s="3">
        <v>8.6666666666666661</v>
      </c>
      <c r="D18" s="3">
        <v>19.170000000000002</v>
      </c>
      <c r="E18" s="3">
        <v>19.559999999999999</v>
      </c>
      <c r="F18" s="7">
        <v>1048</v>
      </c>
      <c r="G18" s="5">
        <v>16.260000000000002</v>
      </c>
      <c r="H18" s="5">
        <v>20.62</v>
      </c>
      <c r="I18" s="5">
        <v>14.05</v>
      </c>
      <c r="J18" s="5">
        <v>115.38</v>
      </c>
      <c r="K18">
        <f t="shared" si="0"/>
        <v>20.509651748281208</v>
      </c>
      <c r="L18">
        <f t="shared" si="1"/>
        <v>0.90183844301355631</v>
      </c>
    </row>
    <row r="19" spans="1:12" x14ac:dyDescent="0.25">
      <c r="A19" s="2" t="s">
        <v>8</v>
      </c>
      <c r="B19" s="3">
        <v>8.6666666666666661</v>
      </c>
      <c r="C19" s="3">
        <v>9.5</v>
      </c>
      <c r="D19" s="3">
        <v>19.559999999999999</v>
      </c>
      <c r="E19" s="3">
        <v>21.33</v>
      </c>
      <c r="F19" s="7">
        <v>1048</v>
      </c>
      <c r="G19" s="5">
        <v>19.079999999999998</v>
      </c>
      <c r="H19" s="5">
        <v>22.05</v>
      </c>
      <c r="I19" s="5">
        <v>15.22</v>
      </c>
      <c r="J19" s="5">
        <v>142.63999999999999</v>
      </c>
      <c r="K19">
        <f t="shared" si="0"/>
        <v>20.486271638692074</v>
      </c>
      <c r="L19">
        <f t="shared" si="1"/>
        <v>0.7118775476753556</v>
      </c>
    </row>
    <row r="20" spans="1:12" x14ac:dyDescent="0.25">
      <c r="A20" s="2" t="s">
        <v>8</v>
      </c>
      <c r="B20" s="3">
        <v>9.5</v>
      </c>
      <c r="C20" s="3">
        <v>10.5</v>
      </c>
      <c r="D20" s="3">
        <v>21.33</v>
      </c>
      <c r="E20" s="3">
        <v>25</v>
      </c>
      <c r="F20" s="7">
        <v>1048</v>
      </c>
      <c r="G20" s="5">
        <v>21.24</v>
      </c>
      <c r="H20" s="5">
        <v>23.19</v>
      </c>
      <c r="I20" s="5">
        <v>16.059999999999999</v>
      </c>
      <c r="J20" s="5">
        <v>177.7</v>
      </c>
      <c r="K20">
        <f t="shared" si="0"/>
        <v>22.393809955552051</v>
      </c>
      <c r="L20">
        <f t="shared" si="1"/>
        <v>6.7922265477796033</v>
      </c>
    </row>
    <row r="21" spans="1:12" x14ac:dyDescent="0.25">
      <c r="A21" s="2" t="s">
        <v>8</v>
      </c>
      <c r="B21" s="3">
        <v>10.5</v>
      </c>
      <c r="C21" s="3">
        <v>11.583333333333334</v>
      </c>
      <c r="D21" s="3">
        <v>25</v>
      </c>
      <c r="E21" s="3">
        <v>26.67</v>
      </c>
      <c r="F21" s="7">
        <v>1037</v>
      </c>
      <c r="G21" s="5">
        <v>22.87</v>
      </c>
      <c r="H21" s="5">
        <v>24.15</v>
      </c>
      <c r="I21" s="5">
        <v>16.760000000000002</v>
      </c>
      <c r="J21" s="5">
        <v>219.22</v>
      </c>
      <c r="K21">
        <f t="shared" si="0"/>
        <v>26.141625342522918</v>
      </c>
      <c r="L21">
        <f t="shared" si="1"/>
        <v>0.2791797786640256</v>
      </c>
    </row>
    <row r="22" spans="1:12" x14ac:dyDescent="0.25">
      <c r="A22" s="2" t="s">
        <v>8</v>
      </c>
      <c r="B22" s="3">
        <v>11.583333333333334</v>
      </c>
      <c r="C22" s="3">
        <v>12.583333333333334</v>
      </c>
      <c r="D22" s="3">
        <v>26.67</v>
      </c>
      <c r="E22" s="3">
        <v>29</v>
      </c>
      <c r="F22" s="7">
        <v>1037</v>
      </c>
      <c r="G22" s="5">
        <v>25.43</v>
      </c>
      <c r="H22" s="5">
        <v>25.59</v>
      </c>
      <c r="I22" s="5">
        <v>17.670000000000002</v>
      </c>
      <c r="J22" s="5">
        <v>261.11</v>
      </c>
      <c r="K22">
        <f t="shared" si="0"/>
        <v>27.665471131471399</v>
      </c>
      <c r="L22">
        <f t="shared" si="1"/>
        <v>1.7809673009362275</v>
      </c>
    </row>
    <row r="23" spans="1:12" x14ac:dyDescent="0.25">
      <c r="A23" s="2" t="s">
        <v>8</v>
      </c>
      <c r="B23" s="3">
        <v>12.583333333333334</v>
      </c>
      <c r="C23" s="3">
        <v>13.666666666666666</v>
      </c>
      <c r="D23" s="3">
        <v>29</v>
      </c>
      <c r="E23" s="3">
        <v>30.22</v>
      </c>
      <c r="F23" s="7">
        <v>1037</v>
      </c>
      <c r="G23" s="5">
        <v>24.5</v>
      </c>
      <c r="H23" s="5">
        <v>27.6</v>
      </c>
      <c r="I23" s="5">
        <v>17.82</v>
      </c>
      <c r="J23" s="5">
        <v>299.95000000000005</v>
      </c>
      <c r="K23">
        <f t="shared" si="0"/>
        <v>30.03804923247278</v>
      </c>
      <c r="L23">
        <f t="shared" si="1"/>
        <v>3.3106081803744157E-2</v>
      </c>
    </row>
    <row r="24" spans="1:12" x14ac:dyDescent="0.25">
      <c r="A24" s="2" t="s">
        <v>8</v>
      </c>
      <c r="B24" s="3">
        <v>13.666666666666666</v>
      </c>
      <c r="C24" s="3">
        <v>14.75</v>
      </c>
      <c r="D24" s="3">
        <v>30.22</v>
      </c>
      <c r="E24" s="3">
        <v>31.22</v>
      </c>
      <c r="F24" s="7">
        <v>1037</v>
      </c>
      <c r="G24" s="5">
        <v>29.2</v>
      </c>
      <c r="H24" s="5">
        <v>27.89</v>
      </c>
      <c r="I24" s="5">
        <v>18.93</v>
      </c>
      <c r="J24" s="5">
        <v>338.79</v>
      </c>
      <c r="K24">
        <f t="shared" si="0"/>
        <v>31.198861439835238</v>
      </c>
      <c r="L24">
        <f t="shared" si="1"/>
        <v>4.4683872583923514E-4</v>
      </c>
    </row>
    <row r="25" spans="1:12" x14ac:dyDescent="0.25">
      <c r="A25" s="2" t="s">
        <v>8</v>
      </c>
      <c r="B25" s="3">
        <v>14.75</v>
      </c>
      <c r="C25" s="3">
        <v>15.583333333333334</v>
      </c>
      <c r="D25" s="3">
        <v>31.22</v>
      </c>
      <c r="E25" s="3">
        <v>30.72</v>
      </c>
      <c r="F25" s="7">
        <v>1026</v>
      </c>
      <c r="G25" s="5">
        <v>30.65</v>
      </c>
      <c r="H25" s="5">
        <v>28.62</v>
      </c>
      <c r="I25" s="5">
        <v>19.5</v>
      </c>
      <c r="J25" s="5">
        <v>366.52</v>
      </c>
      <c r="K25">
        <f t="shared" si="0"/>
        <v>31.93544645751815</v>
      </c>
      <c r="L25">
        <f t="shared" si="1"/>
        <v>1.4773100910934234</v>
      </c>
    </row>
    <row r="26" spans="1:12" x14ac:dyDescent="0.25">
      <c r="A26" t="s">
        <v>9</v>
      </c>
      <c r="B26" s="1">
        <v>4.083333333333333</v>
      </c>
      <c r="C26" s="1">
        <v>4.75</v>
      </c>
      <c r="D26" s="1">
        <v>10.74</v>
      </c>
      <c r="E26" s="1">
        <v>12.84</v>
      </c>
      <c r="F26" s="6">
        <v>1092</v>
      </c>
      <c r="G26" s="4">
        <v>4.32</v>
      </c>
      <c r="H26" s="4">
        <v>10.91</v>
      </c>
      <c r="I26" s="4">
        <v>7.1</v>
      </c>
      <c r="J26" s="4">
        <v>16.309999999999999</v>
      </c>
      <c r="K26">
        <f t="shared" si="0"/>
        <v>11.795386838732561</v>
      </c>
      <c r="L26">
        <f t="shared" si="1"/>
        <v>1.0912166566931516</v>
      </c>
    </row>
    <row r="27" spans="1:12" x14ac:dyDescent="0.25">
      <c r="A27" t="s">
        <v>9</v>
      </c>
      <c r="B27" s="1">
        <v>4.75</v>
      </c>
      <c r="C27" s="1">
        <v>5.666666666666667</v>
      </c>
      <c r="D27" s="1">
        <v>12.84</v>
      </c>
      <c r="E27" s="1">
        <v>13.48</v>
      </c>
      <c r="F27" s="6">
        <v>1092</v>
      </c>
      <c r="G27" s="4">
        <v>5.84</v>
      </c>
      <c r="H27" s="4">
        <v>12.59</v>
      </c>
      <c r="I27" s="4">
        <v>8.25</v>
      </c>
      <c r="J27" s="4">
        <v>27.3</v>
      </c>
      <c r="K27">
        <f t="shared" si="0"/>
        <v>14.231069368053046</v>
      </c>
      <c r="L27">
        <f t="shared" si="1"/>
        <v>0.56410519562760053</v>
      </c>
    </row>
    <row r="28" spans="1:12" x14ac:dyDescent="0.25">
      <c r="A28" t="s">
        <v>9</v>
      </c>
      <c r="B28" s="1">
        <v>5.666666666666667</v>
      </c>
      <c r="C28" s="1">
        <v>6.833333333333333</v>
      </c>
      <c r="D28" s="1">
        <v>13.48</v>
      </c>
      <c r="E28" s="1">
        <v>14.44</v>
      </c>
      <c r="F28" s="6">
        <v>1092</v>
      </c>
      <c r="G28" s="4">
        <v>7.47</v>
      </c>
      <c r="H28" s="4">
        <v>14.19</v>
      </c>
      <c r="I28" s="4">
        <v>9.34</v>
      </c>
      <c r="J28" s="4">
        <v>36.57</v>
      </c>
      <c r="K28">
        <f t="shared" si="0"/>
        <v>15.005595345576561</v>
      </c>
      <c r="L28">
        <f t="shared" si="1"/>
        <v>0.31989809493786969</v>
      </c>
    </row>
    <row r="29" spans="1:12" x14ac:dyDescent="0.25">
      <c r="A29" t="s">
        <v>9</v>
      </c>
      <c r="B29" s="1">
        <v>6.833333333333333</v>
      </c>
      <c r="C29" s="1">
        <v>7.583333333333333</v>
      </c>
      <c r="D29" s="1">
        <v>14.44</v>
      </c>
      <c r="E29" s="1">
        <v>15.61</v>
      </c>
      <c r="F29" s="6">
        <v>1092</v>
      </c>
      <c r="G29" s="4">
        <v>9.2100000000000009</v>
      </c>
      <c r="H29" s="4">
        <v>15.81</v>
      </c>
      <c r="I29" s="4">
        <v>10.37</v>
      </c>
      <c r="J29" s="4">
        <v>47.75</v>
      </c>
      <c r="K29">
        <f t="shared" si="0"/>
        <v>15.313192233857412</v>
      </c>
      <c r="L29">
        <f t="shared" si="1"/>
        <v>8.8094850042552603E-2</v>
      </c>
    </row>
    <row r="30" spans="1:12" x14ac:dyDescent="0.25">
      <c r="A30" t="s">
        <v>9</v>
      </c>
      <c r="B30" s="1">
        <v>7.583333333333333</v>
      </c>
      <c r="C30" s="1">
        <v>8.6666666666666661</v>
      </c>
      <c r="D30" s="1">
        <v>15.61</v>
      </c>
      <c r="E30" s="1">
        <v>15.78</v>
      </c>
      <c r="F30" s="6">
        <v>1080</v>
      </c>
      <c r="G30" s="4">
        <v>10.73</v>
      </c>
      <c r="H30" s="4">
        <v>16.989999999999998</v>
      </c>
      <c r="I30" s="4">
        <v>11.25</v>
      </c>
      <c r="J30" s="4">
        <v>62.53</v>
      </c>
      <c r="K30">
        <f t="shared" si="0"/>
        <v>16.792082395090581</v>
      </c>
      <c r="L30">
        <f t="shared" si="1"/>
        <v>1.0243107744522888</v>
      </c>
    </row>
    <row r="31" spans="1:12" x14ac:dyDescent="0.25">
      <c r="A31" t="s">
        <v>9</v>
      </c>
      <c r="B31" s="1">
        <v>8.6666666666666661</v>
      </c>
      <c r="C31" s="1">
        <v>9.5</v>
      </c>
      <c r="D31" s="1">
        <v>15.78</v>
      </c>
      <c r="E31" s="1">
        <v>16.72</v>
      </c>
      <c r="F31" s="6">
        <v>1080</v>
      </c>
      <c r="G31" s="4">
        <v>12.25</v>
      </c>
      <c r="H31" s="4">
        <v>18.03</v>
      </c>
      <c r="I31" s="4">
        <v>12.01</v>
      </c>
      <c r="J31" s="4">
        <v>73.34</v>
      </c>
      <c r="K31">
        <f t="shared" si="0"/>
        <v>16.592363122207672</v>
      </c>
      <c r="L31">
        <f t="shared" si="1"/>
        <v>1.6291172572573336E-2</v>
      </c>
    </row>
    <row r="32" spans="1:12" x14ac:dyDescent="0.25">
      <c r="A32" t="s">
        <v>9</v>
      </c>
      <c r="B32" s="1">
        <v>9.5</v>
      </c>
      <c r="C32" s="1">
        <v>10.5</v>
      </c>
      <c r="D32" s="1">
        <v>16.72</v>
      </c>
      <c r="E32" s="1">
        <v>18.170000000000002</v>
      </c>
      <c r="F32" s="6">
        <v>1080</v>
      </c>
      <c r="G32" s="4">
        <v>13.24</v>
      </c>
      <c r="H32" s="4">
        <v>18.809999999999999</v>
      </c>
      <c r="I32" s="4">
        <v>12.49</v>
      </c>
      <c r="J32" s="4">
        <v>86.35</v>
      </c>
      <c r="K32">
        <f t="shared" si="0"/>
        <v>17.639326923679253</v>
      </c>
      <c r="L32">
        <f t="shared" si="1"/>
        <v>0.28161391393172752</v>
      </c>
    </row>
    <row r="33" spans="1:12" x14ac:dyDescent="0.25">
      <c r="A33" t="s">
        <v>9</v>
      </c>
      <c r="B33" s="1">
        <v>10.5</v>
      </c>
      <c r="C33" s="1">
        <v>11.583333333333334</v>
      </c>
      <c r="D33" s="1">
        <v>18.170000000000002</v>
      </c>
      <c r="E33" s="1">
        <v>20.61</v>
      </c>
      <c r="F33" s="6">
        <v>1069</v>
      </c>
      <c r="G33" s="4">
        <v>14.18</v>
      </c>
      <c r="H33" s="4">
        <v>19.29</v>
      </c>
      <c r="I33" s="4">
        <v>12.99</v>
      </c>
      <c r="J33" s="4">
        <v>99.66</v>
      </c>
      <c r="K33">
        <f t="shared" si="0"/>
        <v>19.118728144822384</v>
      </c>
      <c r="L33">
        <f t="shared" si="1"/>
        <v>2.2238917460448859</v>
      </c>
    </row>
    <row r="34" spans="1:12" x14ac:dyDescent="0.25">
      <c r="A34" t="s">
        <v>9</v>
      </c>
      <c r="B34" s="1">
        <v>11.583333333333334</v>
      </c>
      <c r="C34" s="1">
        <v>12.583333333333334</v>
      </c>
      <c r="D34" s="1">
        <v>20.61</v>
      </c>
      <c r="E34" s="1">
        <v>23</v>
      </c>
      <c r="F34" s="6">
        <v>1058</v>
      </c>
      <c r="G34" s="4">
        <v>16.45</v>
      </c>
      <c r="H34" s="4">
        <v>20.99</v>
      </c>
      <c r="I34" s="4">
        <v>14.07</v>
      </c>
      <c r="J34" s="4">
        <v>130.1</v>
      </c>
      <c r="K34">
        <f t="shared" ref="K34:K65" si="2">$O$2*(D34/$O$2)^((B34/C34)^$O$3)</f>
        <v>21.470539798077638</v>
      </c>
      <c r="L34">
        <f t="shared" si="1"/>
        <v>2.3392485092643915</v>
      </c>
    </row>
    <row r="35" spans="1:12" x14ac:dyDescent="0.25">
      <c r="A35" t="s">
        <v>9</v>
      </c>
      <c r="B35" s="1">
        <v>12.583333333333334</v>
      </c>
      <c r="C35" s="1">
        <v>13.75</v>
      </c>
      <c r="D35" s="1">
        <v>23</v>
      </c>
      <c r="E35" s="1">
        <v>23.28</v>
      </c>
      <c r="F35" s="6">
        <v>1058</v>
      </c>
      <c r="G35" s="4">
        <v>15.6</v>
      </c>
      <c r="H35" s="4">
        <v>22.85</v>
      </c>
      <c r="I35" s="4">
        <v>14.15</v>
      </c>
      <c r="J35" s="4">
        <v>151.71</v>
      </c>
      <c r="K35">
        <f t="shared" si="2"/>
        <v>23.982591480862968</v>
      </c>
      <c r="L35">
        <f t="shared" si="1"/>
        <v>0.49363478898121721</v>
      </c>
    </row>
    <row r="36" spans="1:12" x14ac:dyDescent="0.25">
      <c r="A36" t="s">
        <v>9</v>
      </c>
      <c r="B36" s="1">
        <v>13.75</v>
      </c>
      <c r="C36" s="1">
        <v>14.75</v>
      </c>
      <c r="D36" s="1">
        <v>23.28</v>
      </c>
      <c r="E36" s="1">
        <v>24.28</v>
      </c>
      <c r="F36" s="6">
        <v>1036</v>
      </c>
      <c r="G36" s="4">
        <v>19.23</v>
      </c>
      <c r="H36" s="4">
        <v>22.91</v>
      </c>
      <c r="I36" s="4">
        <v>15.37</v>
      </c>
      <c r="J36" s="4">
        <v>171.12</v>
      </c>
      <c r="K36">
        <f t="shared" si="2"/>
        <v>24.061423980245831</v>
      </c>
      <c r="L36">
        <f t="shared" si="1"/>
        <v>4.7775476411575493E-2</v>
      </c>
    </row>
    <row r="37" spans="1:12" x14ac:dyDescent="0.25">
      <c r="A37" t="s">
        <v>9</v>
      </c>
      <c r="B37" s="1">
        <v>14.75</v>
      </c>
      <c r="C37" s="1">
        <v>15.5</v>
      </c>
      <c r="D37" s="1">
        <v>24.28</v>
      </c>
      <c r="E37" s="1">
        <v>27.56</v>
      </c>
      <c r="F37" s="6">
        <v>1036</v>
      </c>
      <c r="G37" s="4">
        <v>19.88</v>
      </c>
      <c r="H37" s="4">
        <v>23.36</v>
      </c>
      <c r="I37" s="4">
        <v>15.63</v>
      </c>
      <c r="J37" s="4">
        <v>183.71</v>
      </c>
      <c r="K37">
        <f t="shared" si="2"/>
        <v>24.84378890655168</v>
      </c>
      <c r="L37">
        <f t="shared" si="1"/>
        <v>7.377802704171712</v>
      </c>
    </row>
    <row r="38" spans="1:12" x14ac:dyDescent="0.25">
      <c r="A38" s="2" t="s">
        <v>10</v>
      </c>
      <c r="B38" s="3">
        <v>4.083333333333333</v>
      </c>
      <c r="C38" s="3">
        <v>4.75</v>
      </c>
      <c r="D38" s="3">
        <v>8.18</v>
      </c>
      <c r="E38" s="3">
        <v>9.68</v>
      </c>
      <c r="F38" s="7">
        <v>1034</v>
      </c>
      <c r="G38" s="5">
        <v>2.74</v>
      </c>
      <c r="H38" s="5">
        <v>8.68</v>
      </c>
      <c r="I38" s="5">
        <v>5.81</v>
      </c>
      <c r="J38" s="5">
        <v>8.18</v>
      </c>
      <c r="K38">
        <f t="shared" si="2"/>
        <v>9.0574448268698013</v>
      </c>
      <c r="L38">
        <f t="shared" si="1"/>
        <v>0.38757494359117128</v>
      </c>
    </row>
    <row r="39" spans="1:12" x14ac:dyDescent="0.25">
      <c r="A39" s="2" t="s">
        <v>10</v>
      </c>
      <c r="B39" s="3">
        <v>4.75</v>
      </c>
      <c r="C39" s="3">
        <v>5.666666666666667</v>
      </c>
      <c r="D39" s="3">
        <v>9.68</v>
      </c>
      <c r="E39" s="3">
        <v>10.58</v>
      </c>
      <c r="F39" s="7">
        <v>1034</v>
      </c>
      <c r="G39" s="5">
        <v>3.92</v>
      </c>
      <c r="H39" s="5">
        <v>10.37</v>
      </c>
      <c r="I39" s="5">
        <v>6.95</v>
      </c>
      <c r="J39" s="5">
        <v>13.74</v>
      </c>
      <c r="K39">
        <f t="shared" si="2"/>
        <v>10.834977171477675</v>
      </c>
      <c r="L39">
        <f t="shared" si="1"/>
        <v>6.5013357974755659E-2</v>
      </c>
    </row>
    <row r="40" spans="1:12" x14ac:dyDescent="0.25">
      <c r="A40" s="2" t="s">
        <v>10</v>
      </c>
      <c r="B40" s="3">
        <v>5.666666666666667</v>
      </c>
      <c r="C40" s="3">
        <v>6.833333333333333</v>
      </c>
      <c r="D40" s="3">
        <v>10.58</v>
      </c>
      <c r="E40" s="3">
        <v>11.44</v>
      </c>
      <c r="F40" s="7">
        <v>1034</v>
      </c>
      <c r="G40" s="5">
        <v>5.2</v>
      </c>
      <c r="H40" s="5">
        <v>12.09</v>
      </c>
      <c r="I40" s="5">
        <v>8</v>
      </c>
      <c r="J40" s="5">
        <v>20.170000000000002</v>
      </c>
      <c r="K40">
        <f t="shared" si="2"/>
        <v>11.883343590098045</v>
      </c>
      <c r="L40">
        <f t="shared" si="1"/>
        <v>0.19655353888102386</v>
      </c>
    </row>
    <row r="41" spans="1:12" x14ac:dyDescent="0.25">
      <c r="A41" s="2" t="s">
        <v>10</v>
      </c>
      <c r="B41" s="3">
        <v>6.833333333333333</v>
      </c>
      <c r="C41" s="3">
        <v>7.583333333333333</v>
      </c>
      <c r="D41" s="3">
        <v>11.44</v>
      </c>
      <c r="E41" s="3">
        <v>13.04</v>
      </c>
      <c r="F41" s="7">
        <v>1023</v>
      </c>
      <c r="G41" s="5">
        <v>7.03</v>
      </c>
      <c r="H41" s="5">
        <v>13.97</v>
      </c>
      <c r="I41" s="5">
        <v>9.35</v>
      </c>
      <c r="J41" s="5">
        <v>29.15</v>
      </c>
      <c r="K41">
        <f t="shared" si="2"/>
        <v>12.190515542679281</v>
      </c>
      <c r="L41">
        <f t="shared" si="1"/>
        <v>0.7216238432294757</v>
      </c>
    </row>
    <row r="42" spans="1:12" x14ac:dyDescent="0.25">
      <c r="A42" s="2" t="s">
        <v>10</v>
      </c>
      <c r="B42" s="3">
        <v>7.583333333333333</v>
      </c>
      <c r="C42" s="3">
        <v>8.6666666666666661</v>
      </c>
      <c r="D42" s="3">
        <v>13.04</v>
      </c>
      <c r="E42" s="3">
        <v>14.16</v>
      </c>
      <c r="F42" s="7">
        <v>990</v>
      </c>
      <c r="G42" s="5">
        <v>8.44</v>
      </c>
      <c r="H42" s="5">
        <v>15.13</v>
      </c>
      <c r="I42" s="5">
        <v>10.42</v>
      </c>
      <c r="J42" s="5">
        <v>40.950000000000003</v>
      </c>
      <c r="K42">
        <f t="shared" si="2"/>
        <v>14.094529768005872</v>
      </c>
      <c r="L42">
        <f t="shared" si="1"/>
        <v>4.2863512773649772E-3</v>
      </c>
    </row>
    <row r="43" spans="1:12" x14ac:dyDescent="0.25">
      <c r="A43" s="2" t="s">
        <v>10</v>
      </c>
      <c r="B43" s="3">
        <v>8.6666666666666661</v>
      </c>
      <c r="C43" s="3">
        <v>9.5</v>
      </c>
      <c r="D43" s="3">
        <v>14.16</v>
      </c>
      <c r="E43" s="3">
        <v>14.78</v>
      </c>
      <c r="F43" s="7">
        <v>990</v>
      </c>
      <c r="G43" s="5">
        <v>10.11</v>
      </c>
      <c r="H43" s="5">
        <v>16.38</v>
      </c>
      <c r="I43" s="5">
        <v>11.41</v>
      </c>
      <c r="J43" s="5">
        <v>53.46</v>
      </c>
      <c r="K43">
        <f t="shared" si="2"/>
        <v>14.918516499810547</v>
      </c>
      <c r="L43">
        <f t="shared" si="1"/>
        <v>1.9186820719765459E-2</v>
      </c>
    </row>
    <row r="44" spans="1:12" x14ac:dyDescent="0.25">
      <c r="A44" s="2" t="s">
        <v>10</v>
      </c>
      <c r="B44" s="3">
        <v>9.5</v>
      </c>
      <c r="C44" s="3">
        <v>10.5</v>
      </c>
      <c r="D44" s="3">
        <v>14.78</v>
      </c>
      <c r="E44" s="3">
        <v>15.69</v>
      </c>
      <c r="F44" s="7">
        <v>990</v>
      </c>
      <c r="G44" s="5">
        <v>11.07</v>
      </c>
      <c r="H44" s="5">
        <v>17.12</v>
      </c>
      <c r="I44" s="5">
        <v>11.93</v>
      </c>
      <c r="J44" s="5">
        <v>64.95</v>
      </c>
      <c r="K44">
        <f t="shared" si="2"/>
        <v>15.631048877418129</v>
      </c>
      <c r="L44">
        <f t="shared" si="1"/>
        <v>3.4752348536627111E-3</v>
      </c>
    </row>
    <row r="45" spans="1:12" x14ac:dyDescent="0.25">
      <c r="A45" s="2" t="s">
        <v>10</v>
      </c>
      <c r="B45" s="3">
        <v>10.5</v>
      </c>
      <c r="C45" s="3">
        <v>11.583333333333334</v>
      </c>
      <c r="D45" s="3">
        <v>15.69</v>
      </c>
      <c r="E45" s="3">
        <v>16.329999999999998</v>
      </c>
      <c r="F45" s="7">
        <v>990</v>
      </c>
      <c r="G45" s="5">
        <v>12.1</v>
      </c>
      <c r="H45" s="5">
        <v>17.77</v>
      </c>
      <c r="I45" s="5">
        <v>12.48</v>
      </c>
      <c r="J45" s="5">
        <v>75.28</v>
      </c>
      <c r="K45">
        <f t="shared" si="2"/>
        <v>16.556707080563587</v>
      </c>
      <c r="L45">
        <f t="shared" si="1"/>
        <v>5.1396100377665586E-2</v>
      </c>
    </row>
    <row r="46" spans="1:12" x14ac:dyDescent="0.25">
      <c r="A46" s="2" t="s">
        <v>10</v>
      </c>
      <c r="B46" s="3">
        <v>11.583333333333334</v>
      </c>
      <c r="C46" s="3">
        <v>12.583333333333334</v>
      </c>
      <c r="D46" s="3">
        <v>16.329999999999998</v>
      </c>
      <c r="E46" s="3">
        <v>16.670000000000002</v>
      </c>
      <c r="F46" s="7">
        <v>968</v>
      </c>
      <c r="G46" s="5">
        <v>13.88</v>
      </c>
      <c r="H46" s="5">
        <v>18.91</v>
      </c>
      <c r="I46" s="5">
        <v>13.51</v>
      </c>
      <c r="J46" s="5">
        <v>90.43</v>
      </c>
      <c r="K46">
        <f t="shared" si="2"/>
        <v>17.077398830564768</v>
      </c>
      <c r="L46">
        <f t="shared" si="1"/>
        <v>0.16597380714553892</v>
      </c>
    </row>
    <row r="47" spans="1:12" x14ac:dyDescent="0.25">
      <c r="A47" s="2" t="s">
        <v>10</v>
      </c>
      <c r="B47" s="3">
        <v>12.583333333333334</v>
      </c>
      <c r="C47" s="3">
        <v>13.75</v>
      </c>
      <c r="D47" s="3">
        <v>16.670000000000002</v>
      </c>
      <c r="E47" s="3">
        <v>17.72</v>
      </c>
      <c r="F47" s="7">
        <v>968</v>
      </c>
      <c r="G47" s="5">
        <v>13.45</v>
      </c>
      <c r="H47" s="5">
        <v>18.55</v>
      </c>
      <c r="I47" s="5">
        <v>13.62</v>
      </c>
      <c r="J47" s="5">
        <v>94.04</v>
      </c>
      <c r="K47">
        <f t="shared" si="2"/>
        <v>17.481391191425864</v>
      </c>
      <c r="L47">
        <f t="shared" si="1"/>
        <v>5.6934163529168157E-2</v>
      </c>
    </row>
    <row r="48" spans="1:12" x14ac:dyDescent="0.25">
      <c r="A48" s="2" t="s">
        <v>10</v>
      </c>
      <c r="B48" s="3">
        <v>13.75</v>
      </c>
      <c r="C48" s="3">
        <v>14.75</v>
      </c>
      <c r="D48" s="3">
        <v>17.72</v>
      </c>
      <c r="E48" s="3">
        <v>18.329999999999998</v>
      </c>
      <c r="F48" s="7">
        <v>957</v>
      </c>
      <c r="G48" s="5">
        <v>15.53</v>
      </c>
      <c r="H48" s="5">
        <v>19.989999999999998</v>
      </c>
      <c r="I48" s="5">
        <v>14.38</v>
      </c>
      <c r="J48" s="5">
        <v>109.59</v>
      </c>
      <c r="K48">
        <f t="shared" si="2"/>
        <v>18.385043726613048</v>
      </c>
      <c r="L48">
        <f t="shared" si="1"/>
        <v>3.0298118394522025E-3</v>
      </c>
    </row>
    <row r="49" spans="1:12" x14ac:dyDescent="0.25">
      <c r="A49" s="2" t="s">
        <v>10</v>
      </c>
      <c r="B49" s="3">
        <v>14.75</v>
      </c>
      <c r="C49" s="3">
        <v>15.5</v>
      </c>
      <c r="D49" s="3">
        <v>18.329999999999998</v>
      </c>
      <c r="E49" s="3">
        <v>18.829999999999998</v>
      </c>
      <c r="F49" s="7">
        <v>957</v>
      </c>
      <c r="G49" s="5">
        <v>15.94</v>
      </c>
      <c r="H49" s="5">
        <v>20.36</v>
      </c>
      <c r="I49" s="5">
        <v>14.57</v>
      </c>
      <c r="J49" s="5">
        <v>116.07</v>
      </c>
      <c r="K49">
        <f t="shared" si="2"/>
        <v>18.808061658097561</v>
      </c>
      <c r="L49">
        <f t="shared" si="1"/>
        <v>4.8129084542824439E-4</v>
      </c>
    </row>
    <row r="50" spans="1:12" x14ac:dyDescent="0.25">
      <c r="A50" t="s">
        <v>11</v>
      </c>
      <c r="B50" s="1">
        <v>6</v>
      </c>
      <c r="C50" s="1">
        <v>7.8</v>
      </c>
      <c r="D50" s="1">
        <v>16.4375</v>
      </c>
      <c r="E50" s="1">
        <v>18.5</v>
      </c>
      <c r="F50" s="6">
        <v>488</v>
      </c>
      <c r="G50" s="4">
        <v>8.2799999999999994</v>
      </c>
      <c r="H50" s="4">
        <v>18.229552091509401</v>
      </c>
      <c r="I50" s="4">
        <v>14.7039361237828</v>
      </c>
      <c r="J50" s="4">
        <v>57.0535</v>
      </c>
      <c r="K50">
        <f t="shared" si="2"/>
        <v>18.887437008778807</v>
      </c>
      <c r="L50">
        <f t="shared" si="1"/>
        <v>0.15010743577146959</v>
      </c>
    </row>
    <row r="51" spans="1:12" x14ac:dyDescent="0.25">
      <c r="A51" t="s">
        <v>11</v>
      </c>
      <c r="B51" s="1">
        <v>7.8</v>
      </c>
      <c r="C51" s="1">
        <v>9</v>
      </c>
      <c r="D51" s="1">
        <v>18.5</v>
      </c>
      <c r="E51" s="1">
        <v>19.076923076923102</v>
      </c>
      <c r="F51" s="6">
        <v>481</v>
      </c>
      <c r="G51" s="4">
        <v>11.7525</v>
      </c>
      <c r="H51" s="4">
        <v>21.68413161798</v>
      </c>
      <c r="I51" s="4">
        <v>17.633877463436001</v>
      </c>
      <c r="J51" s="4">
        <v>91.684299999999993</v>
      </c>
      <c r="K51">
        <f t="shared" si="2"/>
        <v>19.907591483338216</v>
      </c>
      <c r="L51">
        <f t="shared" si="1"/>
        <v>0.69001000141622537</v>
      </c>
    </row>
    <row r="52" spans="1:12" x14ac:dyDescent="0.25">
      <c r="A52" t="s">
        <v>11</v>
      </c>
      <c r="B52" s="1">
        <v>9</v>
      </c>
      <c r="C52" s="1">
        <v>9.9</v>
      </c>
      <c r="D52" s="1">
        <v>19.076923076923102</v>
      </c>
      <c r="E52" s="1">
        <v>20.75</v>
      </c>
      <c r="F52" s="6">
        <v>481</v>
      </c>
      <c r="G52" s="4">
        <v>13.738099999999999</v>
      </c>
      <c r="H52" s="4">
        <v>22.903354718182101</v>
      </c>
      <c r="I52" s="4">
        <v>19.063143585597199</v>
      </c>
      <c r="J52" s="4">
        <v>110.88760000000001</v>
      </c>
      <c r="K52">
        <f t="shared" si="2"/>
        <v>20.02479227308163</v>
      </c>
      <c r="L52">
        <f t="shared" si="1"/>
        <v>0.52592624718210923</v>
      </c>
    </row>
    <row r="53" spans="1:12" x14ac:dyDescent="0.25">
      <c r="A53" t="s">
        <v>11</v>
      </c>
      <c r="B53" s="1">
        <v>9.9</v>
      </c>
      <c r="C53" s="1">
        <v>10.8</v>
      </c>
      <c r="D53" s="1">
        <v>20.75</v>
      </c>
      <c r="E53" s="1">
        <v>21.3125</v>
      </c>
      <c r="F53" s="6">
        <v>481</v>
      </c>
      <c r="G53" s="4">
        <v>15.285</v>
      </c>
      <c r="H53" s="4">
        <v>24.649834996574601</v>
      </c>
      <c r="I53" s="4">
        <v>20.109434423169802</v>
      </c>
      <c r="J53" s="4">
        <v>133.03720000000001</v>
      </c>
      <c r="K53">
        <f t="shared" si="2"/>
        <v>21.658401366199804</v>
      </c>
      <c r="L53">
        <f t="shared" si="1"/>
        <v>0.1196477551388911</v>
      </c>
    </row>
    <row r="54" spans="1:12" x14ac:dyDescent="0.25">
      <c r="A54" t="s">
        <v>11</v>
      </c>
      <c r="B54" s="1">
        <v>10.8</v>
      </c>
      <c r="C54" s="1">
        <v>12</v>
      </c>
      <c r="D54" s="1">
        <v>21.3125</v>
      </c>
      <c r="E54" s="1">
        <v>22.970588235294102</v>
      </c>
      <c r="F54" s="6">
        <v>481</v>
      </c>
      <c r="G54" s="4">
        <v>16.896899999999999</v>
      </c>
      <c r="H54" s="4">
        <v>25.139678403010102</v>
      </c>
      <c r="I54" s="4">
        <v>21.142981095343401</v>
      </c>
      <c r="J54" s="4">
        <v>150.97190000000001</v>
      </c>
      <c r="K54">
        <f t="shared" si="2"/>
        <v>22.432709110260117</v>
      </c>
      <c r="L54">
        <f t="shared" si="1"/>
        <v>0.28931395314732544</v>
      </c>
    </row>
    <row r="55" spans="1:12" x14ac:dyDescent="0.25">
      <c r="A55" t="s">
        <v>11</v>
      </c>
      <c r="B55" s="1">
        <v>12</v>
      </c>
      <c r="C55" s="1">
        <v>13</v>
      </c>
      <c r="D55" s="1">
        <v>22.970588235294102</v>
      </c>
      <c r="E55" s="1">
        <v>23.59375</v>
      </c>
      <c r="F55" s="6">
        <v>481</v>
      </c>
      <c r="G55" s="4">
        <v>18.758099999999999</v>
      </c>
      <c r="H55" s="4">
        <v>26.799335875584099</v>
      </c>
      <c r="I55" s="4">
        <v>22.277014765850598</v>
      </c>
      <c r="J55" s="4">
        <v>176.2304</v>
      </c>
      <c r="K55">
        <f t="shared" si="2"/>
        <v>23.85594149352076</v>
      </c>
      <c r="L55">
        <f t="shared" si="1"/>
        <v>6.8744379274646675E-2</v>
      </c>
    </row>
    <row r="56" spans="1:12" x14ac:dyDescent="0.25">
      <c r="A56" t="s">
        <v>11</v>
      </c>
      <c r="B56" s="1">
        <v>13</v>
      </c>
      <c r="C56" s="1">
        <v>14</v>
      </c>
      <c r="D56" s="1">
        <v>23.59375</v>
      </c>
      <c r="E56" s="1">
        <v>24.15625</v>
      </c>
      <c r="F56" s="6">
        <v>481</v>
      </c>
      <c r="G56" s="4">
        <v>20.496300000000002</v>
      </c>
      <c r="H56" s="4">
        <v>27.731716984867798</v>
      </c>
      <c r="I56" s="4">
        <v>23.287848751624502</v>
      </c>
      <c r="J56" s="4">
        <v>197.90039999999999</v>
      </c>
      <c r="K56">
        <f t="shared" si="2"/>
        <v>24.425340016242654</v>
      </c>
      <c r="L56">
        <f t="shared" si="1"/>
        <v>7.2409436841471636E-2</v>
      </c>
    </row>
    <row r="57" spans="1:12" x14ac:dyDescent="0.25">
      <c r="A57" t="s">
        <v>11</v>
      </c>
      <c r="B57" s="1">
        <v>14</v>
      </c>
      <c r="C57" s="1">
        <v>15</v>
      </c>
      <c r="D57" s="1">
        <v>24.15625</v>
      </c>
      <c r="E57" s="1">
        <v>24.087499618530298</v>
      </c>
      <c r="F57" s="6">
        <v>481</v>
      </c>
      <c r="G57" s="4">
        <v>22.3812</v>
      </c>
      <c r="H57" s="4">
        <v>29.576709187956201</v>
      </c>
      <c r="I57" s="4">
        <v>24.333369137331498</v>
      </c>
      <c r="J57" s="4">
        <v>223.40289999999999</v>
      </c>
      <c r="K57">
        <f t="shared" si="2"/>
        <v>24.940256918822396</v>
      </c>
      <c r="L57">
        <f t="shared" si="1"/>
        <v>0.7271950132014664</v>
      </c>
    </row>
    <row r="58" spans="1:12" x14ac:dyDescent="0.25">
      <c r="A58" t="s">
        <v>11</v>
      </c>
      <c r="B58" s="1">
        <v>15</v>
      </c>
      <c r="C58" s="1">
        <v>15.8</v>
      </c>
      <c r="D58" s="1">
        <v>24.087499618530298</v>
      </c>
      <c r="E58" s="1">
        <v>25.024999856948899</v>
      </c>
      <c r="F58" s="6">
        <v>481</v>
      </c>
      <c r="G58" s="4">
        <v>22.6313</v>
      </c>
      <c r="H58" s="4">
        <v>29.3002027996063</v>
      </c>
      <c r="I58" s="4">
        <v>24.468701877506501</v>
      </c>
      <c r="J58" s="4">
        <v>221.7063</v>
      </c>
      <c r="K58">
        <f t="shared" si="2"/>
        <v>24.675688449637416</v>
      </c>
      <c r="L58">
        <f t="shared" si="1"/>
        <v>0.12201845927792841</v>
      </c>
    </row>
    <row r="59" spans="1:12" x14ac:dyDescent="0.25">
      <c r="A59" t="s">
        <v>11</v>
      </c>
      <c r="B59" s="1">
        <v>15.8</v>
      </c>
      <c r="C59" s="1">
        <v>16.899999999999999</v>
      </c>
      <c r="D59" s="1">
        <v>25.024999856948899</v>
      </c>
      <c r="E59" s="1">
        <v>25.3874995708466</v>
      </c>
      <c r="F59" s="6">
        <v>481</v>
      </c>
      <c r="G59" s="4">
        <v>23.5381</v>
      </c>
      <c r="H59" s="4">
        <v>30.0509020576742</v>
      </c>
      <c r="I59" s="4">
        <v>24.955612535111399</v>
      </c>
      <c r="J59" s="4">
        <v>240.09020000000001</v>
      </c>
      <c r="K59">
        <f t="shared" si="2"/>
        <v>25.804874013899919</v>
      </c>
      <c r="L59">
        <f t="shared" si="1"/>
        <v>0.17420142571406827</v>
      </c>
    </row>
    <row r="60" spans="1:12" x14ac:dyDescent="0.25">
      <c r="A60" t="s">
        <v>11</v>
      </c>
      <c r="B60" s="1">
        <v>16.899999999999999</v>
      </c>
      <c r="C60" s="1">
        <v>17.899999999999999</v>
      </c>
      <c r="D60" s="1">
        <v>25.3874995708466</v>
      </c>
      <c r="E60" s="1">
        <v>25.921875</v>
      </c>
      <c r="F60" s="6">
        <v>481</v>
      </c>
      <c r="G60" s="4">
        <v>24.203099999999999</v>
      </c>
      <c r="H60" s="4">
        <v>29.708139936496199</v>
      </c>
      <c r="I60" s="4">
        <v>25.304235808119302</v>
      </c>
      <c r="J60" s="4">
        <v>251.31739999999999</v>
      </c>
      <c r="K60">
        <f t="shared" si="2"/>
        <v>26.058119331703633</v>
      </c>
      <c r="L60">
        <f t="shared" si="1"/>
        <v>1.8562517921369585E-2</v>
      </c>
    </row>
    <row r="61" spans="1:12" x14ac:dyDescent="0.25">
      <c r="A61" s="2" t="s">
        <v>12</v>
      </c>
      <c r="B61" s="3">
        <v>6</v>
      </c>
      <c r="C61" s="3">
        <v>7.8</v>
      </c>
      <c r="D61" s="3">
        <v>16.884615384615401</v>
      </c>
      <c r="E61" s="3">
        <v>18.692307692307701</v>
      </c>
      <c r="F61" s="7">
        <v>620</v>
      </c>
      <c r="G61" s="5">
        <v>8.9291</v>
      </c>
      <c r="H61" s="5">
        <v>17.775625977703498</v>
      </c>
      <c r="I61" s="5">
        <v>13.540070134119301</v>
      </c>
      <c r="J61" s="5">
        <v>62.089100000000002</v>
      </c>
      <c r="K61">
        <f t="shared" si="2"/>
        <v>19.374434466606044</v>
      </c>
      <c r="L61">
        <f t="shared" si="1"/>
        <v>0.46529693621466256</v>
      </c>
    </row>
    <row r="62" spans="1:12" x14ac:dyDescent="0.25">
      <c r="A62" s="2" t="s">
        <v>12</v>
      </c>
      <c r="B62" s="3">
        <v>7.8</v>
      </c>
      <c r="C62" s="3">
        <v>9</v>
      </c>
      <c r="D62" s="3">
        <v>18.692307692307701</v>
      </c>
      <c r="E62" s="3">
        <v>19.21875</v>
      </c>
      <c r="F62" s="7">
        <v>620</v>
      </c>
      <c r="G62" s="5">
        <v>12.5739</v>
      </c>
      <c r="H62" s="5">
        <v>21.046089429521999</v>
      </c>
      <c r="I62" s="5">
        <v>16.067734710405901</v>
      </c>
      <c r="J62" s="5">
        <v>97.697199999999995</v>
      </c>
      <c r="K62">
        <f t="shared" si="2"/>
        <v>20.108627365223953</v>
      </c>
      <c r="L62">
        <f t="shared" si="1"/>
        <v>0.79188172513792399</v>
      </c>
    </row>
    <row r="63" spans="1:12" x14ac:dyDescent="0.25">
      <c r="A63" s="2" t="s">
        <v>12</v>
      </c>
      <c r="B63" s="3">
        <v>9</v>
      </c>
      <c r="C63" s="3">
        <v>9.9</v>
      </c>
      <c r="D63" s="3">
        <v>19.21875</v>
      </c>
      <c r="E63" s="3">
        <v>20.269230769230798</v>
      </c>
      <c r="F63" s="7">
        <v>615</v>
      </c>
      <c r="G63" s="5">
        <v>14.510899999999999</v>
      </c>
      <c r="H63" s="5">
        <v>22.448353968728</v>
      </c>
      <c r="I63" s="5">
        <v>17.330775117745599</v>
      </c>
      <c r="J63" s="5">
        <v>116.4076</v>
      </c>
      <c r="K63">
        <f t="shared" si="2"/>
        <v>20.17082769210597</v>
      </c>
      <c r="L63">
        <f t="shared" si="1"/>
        <v>9.6831655876349551E-3</v>
      </c>
    </row>
    <row r="64" spans="1:12" x14ac:dyDescent="0.25">
      <c r="A64" s="2" t="s">
        <v>12</v>
      </c>
      <c r="B64" s="3">
        <v>9.9</v>
      </c>
      <c r="C64" s="3">
        <v>10.8</v>
      </c>
      <c r="D64" s="3">
        <v>20.269230769230798</v>
      </c>
      <c r="E64" s="3">
        <v>21.342105263157901</v>
      </c>
      <c r="F64" s="7">
        <v>615</v>
      </c>
      <c r="G64" s="5">
        <v>16.036200000000001</v>
      </c>
      <c r="H64" s="5">
        <v>24.112189678396899</v>
      </c>
      <c r="I64" s="5">
        <v>18.2193539863745</v>
      </c>
      <c r="J64" s="5">
        <v>135.0967</v>
      </c>
      <c r="K64">
        <f t="shared" si="2"/>
        <v>21.165195010218927</v>
      </c>
      <c r="L64">
        <f t="shared" si="1"/>
        <v>3.1297237594931797E-2</v>
      </c>
    </row>
    <row r="65" spans="1:12" x14ac:dyDescent="0.25">
      <c r="A65" s="2" t="s">
        <v>12</v>
      </c>
      <c r="B65" s="3">
        <v>10.8</v>
      </c>
      <c r="C65" s="3">
        <v>12</v>
      </c>
      <c r="D65" s="3">
        <v>21.342105263157901</v>
      </c>
      <c r="E65" s="3">
        <v>22.875</v>
      </c>
      <c r="F65" s="7">
        <v>615</v>
      </c>
      <c r="G65" s="5">
        <v>17.773299999999999</v>
      </c>
      <c r="H65" s="5">
        <v>24.2948094783013</v>
      </c>
      <c r="I65" s="5">
        <v>19.1796037580811</v>
      </c>
      <c r="J65" s="5">
        <v>157.43639999999999</v>
      </c>
      <c r="K65">
        <f t="shared" si="2"/>
        <v>22.463216286198794</v>
      </c>
      <c r="L65">
        <f t="shared" si="1"/>
        <v>0.16956582695191383</v>
      </c>
    </row>
    <row r="66" spans="1:12" x14ac:dyDescent="0.25">
      <c r="A66" s="2" t="s">
        <v>12</v>
      </c>
      <c r="B66" s="3">
        <v>12</v>
      </c>
      <c r="C66" s="3">
        <v>13</v>
      </c>
      <c r="D66" s="3">
        <v>22.875</v>
      </c>
      <c r="E66" s="3">
        <v>22.824999999999999</v>
      </c>
      <c r="F66" s="7">
        <v>615</v>
      </c>
      <c r="G66" s="5">
        <v>19.691500000000001</v>
      </c>
      <c r="H66" s="5">
        <v>25.854564325471902</v>
      </c>
      <c r="I66" s="5">
        <v>20.1901854583855</v>
      </c>
      <c r="J66" s="5">
        <v>188.2371</v>
      </c>
      <c r="K66">
        <f t="shared" ref="K66:K97" si="3">$O$2*(D66/$O$2)^((B66/C66)^$O$3)</f>
        <v>23.75825195466842</v>
      </c>
      <c r="L66">
        <f t="shared" si="1"/>
        <v>0.87095921089242856</v>
      </c>
    </row>
    <row r="67" spans="1:12" x14ac:dyDescent="0.25">
      <c r="A67" s="2" t="s">
        <v>12</v>
      </c>
      <c r="B67" s="3">
        <v>13</v>
      </c>
      <c r="C67" s="3">
        <v>14</v>
      </c>
      <c r="D67" s="3">
        <v>22.824999999999999</v>
      </c>
      <c r="E67" s="3">
        <v>24.3</v>
      </c>
      <c r="F67" s="7">
        <v>610</v>
      </c>
      <c r="G67" s="5">
        <v>21.9648</v>
      </c>
      <c r="H67" s="5">
        <v>27.794264118851501</v>
      </c>
      <c r="I67" s="5">
        <v>21.409563048927801</v>
      </c>
      <c r="J67" s="5">
        <v>208.37039999999999</v>
      </c>
      <c r="K67">
        <f t="shared" si="3"/>
        <v>23.641083672268334</v>
      </c>
      <c r="L67">
        <f t="shared" ref="L67:L104" si="4">(E67-K67)^2</f>
        <v>0.43417072695138587</v>
      </c>
    </row>
    <row r="68" spans="1:12" x14ac:dyDescent="0.25">
      <c r="A68" s="2" t="s">
        <v>12</v>
      </c>
      <c r="B68" s="3">
        <v>14</v>
      </c>
      <c r="C68" s="3">
        <v>15</v>
      </c>
      <c r="D68" s="3">
        <v>24.3</v>
      </c>
      <c r="E68" s="3">
        <v>24.985714140392499</v>
      </c>
      <c r="F68" s="7">
        <v>605</v>
      </c>
      <c r="G68" s="5">
        <v>23.6493</v>
      </c>
      <c r="H68" s="5">
        <v>28.698033197911101</v>
      </c>
      <c r="I68" s="5">
        <v>22.3063587929386</v>
      </c>
      <c r="J68" s="5">
        <v>237.2706</v>
      </c>
      <c r="K68">
        <f t="shared" si="3"/>
        <v>25.086620115644951</v>
      </c>
      <c r="L68">
        <f t="shared" si="4"/>
        <v>1.0182015841648486E-2</v>
      </c>
    </row>
    <row r="69" spans="1:12" x14ac:dyDescent="0.25">
      <c r="A69" s="2" t="s">
        <v>12</v>
      </c>
      <c r="B69" s="3">
        <v>15</v>
      </c>
      <c r="C69" s="3">
        <v>15.8</v>
      </c>
      <c r="D69" s="3">
        <v>24.985714140392499</v>
      </c>
      <c r="E69" s="3">
        <v>25.439999961853101</v>
      </c>
      <c r="F69" s="7">
        <v>595</v>
      </c>
      <c r="G69" s="5">
        <v>23.768799999999999</v>
      </c>
      <c r="H69" s="5">
        <v>28.5450438350708</v>
      </c>
      <c r="I69" s="5">
        <v>22.548031593690599</v>
      </c>
      <c r="J69" s="5">
        <v>245.57249999999999</v>
      </c>
      <c r="K69">
        <f t="shared" si="3"/>
        <v>25.586090953236798</v>
      </c>
      <c r="L69">
        <f t="shared" si="4"/>
        <v>2.134257776347168E-2</v>
      </c>
    </row>
    <row r="70" spans="1:12" x14ac:dyDescent="0.25">
      <c r="A70" s="2" t="s">
        <v>12</v>
      </c>
      <c r="B70" s="3">
        <v>15.8</v>
      </c>
      <c r="C70" s="3">
        <v>16.899999999999999</v>
      </c>
      <c r="D70" s="3">
        <v>25.439999961853101</v>
      </c>
      <c r="E70" s="3">
        <v>25.859999847412102</v>
      </c>
      <c r="F70" s="7">
        <v>590</v>
      </c>
      <c r="G70" s="5">
        <v>24.261399999999998</v>
      </c>
      <c r="H70" s="5">
        <v>29.352393458447299</v>
      </c>
      <c r="I70" s="5">
        <v>22.877086649454199</v>
      </c>
      <c r="J70" s="5">
        <v>250.70099999999999</v>
      </c>
      <c r="K70">
        <f t="shared" si="3"/>
        <v>26.227003532512853</v>
      </c>
      <c r="L70">
        <f t="shared" si="4"/>
        <v>0.13469170487753168</v>
      </c>
    </row>
    <row r="71" spans="1:12" x14ac:dyDescent="0.25">
      <c r="A71" s="2" t="s">
        <v>12</v>
      </c>
      <c r="B71" s="3">
        <v>16.899999999999999</v>
      </c>
      <c r="C71" s="3">
        <v>17.899999999999999</v>
      </c>
      <c r="D71" s="3">
        <v>25.859999847412102</v>
      </c>
      <c r="E71" s="3">
        <v>26.449999809265101</v>
      </c>
      <c r="F71" s="7">
        <v>590</v>
      </c>
      <c r="G71" s="5">
        <v>24.9955</v>
      </c>
      <c r="H71" s="5">
        <v>30.252512257315601</v>
      </c>
      <c r="I71" s="5">
        <v>23.218869988291001</v>
      </c>
      <c r="J71" s="5">
        <v>262.5283</v>
      </c>
      <c r="K71">
        <f t="shared" si="3"/>
        <v>26.537471789114047</v>
      </c>
      <c r="L71">
        <f t="shared" si="4"/>
        <v>7.6513472586943864E-3</v>
      </c>
    </row>
    <row r="72" spans="1:12" x14ac:dyDescent="0.25">
      <c r="A72" t="s">
        <v>13</v>
      </c>
      <c r="B72" s="1">
        <v>6</v>
      </c>
      <c r="C72" s="1">
        <v>7.8</v>
      </c>
      <c r="D72" s="1">
        <v>16.9166666666666</v>
      </c>
      <c r="E72" s="1">
        <v>19.6944444444444</v>
      </c>
      <c r="F72" s="6">
        <v>782</v>
      </c>
      <c r="G72" s="4">
        <v>11.1912</v>
      </c>
      <c r="H72" s="4">
        <v>17.278727923077799</v>
      </c>
      <c r="I72" s="4">
        <v>13.4927018442233</v>
      </c>
      <c r="J72" s="4">
        <v>78.890199999999993</v>
      </c>
      <c r="K72">
        <f t="shared" si="3"/>
        <v>19.409318999131429</v>
      </c>
      <c r="L72">
        <f t="shared" si="4"/>
        <v>8.129651956492015E-2</v>
      </c>
    </row>
    <row r="73" spans="1:12" x14ac:dyDescent="0.25">
      <c r="A73" t="s">
        <v>13</v>
      </c>
      <c r="B73" s="1">
        <v>7.8</v>
      </c>
      <c r="C73" s="1">
        <v>9</v>
      </c>
      <c r="D73" s="1">
        <v>19.6944444444444</v>
      </c>
      <c r="E73" s="1">
        <v>20.409090909090999</v>
      </c>
      <c r="F73" s="6">
        <v>769</v>
      </c>
      <c r="G73" s="4">
        <v>15.2181</v>
      </c>
      <c r="H73" s="4">
        <v>20.1731703948488</v>
      </c>
      <c r="I73" s="4">
        <v>15.87767048746</v>
      </c>
      <c r="J73" s="4">
        <v>124.2306</v>
      </c>
      <c r="K73">
        <f t="shared" si="3"/>
        <v>21.155311417767585</v>
      </c>
      <c r="L73">
        <f t="shared" si="4"/>
        <v>0.55684504756954323</v>
      </c>
    </row>
    <row r="74" spans="1:12" x14ac:dyDescent="0.25">
      <c r="A74" t="s">
        <v>13</v>
      </c>
      <c r="B74" s="1">
        <v>9</v>
      </c>
      <c r="C74" s="1">
        <v>9.9</v>
      </c>
      <c r="D74" s="1">
        <v>20.409090909090999</v>
      </c>
      <c r="E74" s="1">
        <v>21.8611111111112</v>
      </c>
      <c r="F74" s="6">
        <v>769</v>
      </c>
      <c r="G74" s="4">
        <v>17.269400000000001</v>
      </c>
      <c r="H74" s="4">
        <v>21.376758392424101</v>
      </c>
      <c r="I74" s="4">
        <v>16.915447124007802</v>
      </c>
      <c r="J74" s="4">
        <v>146.1046</v>
      </c>
      <c r="K74">
        <f t="shared" si="3"/>
        <v>21.395697723575502</v>
      </c>
      <c r="L74">
        <f t="shared" si="4"/>
        <v>0.21660962129745345</v>
      </c>
    </row>
    <row r="75" spans="1:12" x14ac:dyDescent="0.25">
      <c r="A75" t="s">
        <v>13</v>
      </c>
      <c r="B75" s="1">
        <v>9.9</v>
      </c>
      <c r="C75" s="1">
        <v>10.8</v>
      </c>
      <c r="D75" s="1">
        <v>21.8611111111112</v>
      </c>
      <c r="E75" s="1">
        <v>22.904761904761902</v>
      </c>
      <c r="F75" s="6">
        <v>764</v>
      </c>
      <c r="G75" s="4">
        <v>18.817599999999999</v>
      </c>
      <c r="H75" s="4">
        <v>22.789955995928299</v>
      </c>
      <c r="I75" s="4">
        <v>17.709712712012301</v>
      </c>
      <c r="J75" s="4">
        <v>169.4057</v>
      </c>
      <c r="K75">
        <f t="shared" si="3"/>
        <v>22.797504842170177</v>
      </c>
      <c r="L75">
        <f t="shared" si="4"/>
        <v>1.1504077475805088E-2</v>
      </c>
    </row>
    <row r="76" spans="1:12" x14ac:dyDescent="0.25">
      <c r="A76" t="s">
        <v>13</v>
      </c>
      <c r="B76" s="1">
        <v>10.8</v>
      </c>
      <c r="C76" s="1">
        <v>12</v>
      </c>
      <c r="D76" s="1">
        <v>22.904761904761902</v>
      </c>
      <c r="E76" s="1">
        <v>24.863636363636399</v>
      </c>
      <c r="F76" s="6">
        <v>764</v>
      </c>
      <c r="G76" s="4">
        <v>20.5671</v>
      </c>
      <c r="H76" s="4">
        <v>23.060732396866999</v>
      </c>
      <c r="I76" s="4">
        <v>18.514270477109001</v>
      </c>
      <c r="J76" s="4">
        <v>194.08189999999999</v>
      </c>
      <c r="K76">
        <f t="shared" si="3"/>
        <v>24.072248225250746</v>
      </c>
      <c r="L76">
        <f t="shared" si="4"/>
        <v>0.62629518557750896</v>
      </c>
    </row>
    <row r="77" spans="1:12" x14ac:dyDescent="0.25">
      <c r="A77" t="s">
        <v>13</v>
      </c>
      <c r="B77" s="1">
        <v>12</v>
      </c>
      <c r="C77" s="1">
        <v>13</v>
      </c>
      <c r="D77" s="1">
        <v>24.863636363636399</v>
      </c>
      <c r="E77" s="1">
        <v>25.386363636363601</v>
      </c>
      <c r="F77" s="6">
        <v>764</v>
      </c>
      <c r="G77" s="4">
        <v>22.723099999999999</v>
      </c>
      <c r="H77" s="4">
        <v>25.0961717790405</v>
      </c>
      <c r="I77" s="4">
        <v>19.4592137648477</v>
      </c>
      <c r="J77" s="4">
        <v>227.71709999999999</v>
      </c>
      <c r="K77">
        <f t="shared" si="3"/>
        <v>25.789300250458115</v>
      </c>
      <c r="L77">
        <f t="shared" si="4"/>
        <v>0.16235791497795155</v>
      </c>
    </row>
    <row r="78" spans="1:12" x14ac:dyDescent="0.25">
      <c r="A78" t="s">
        <v>13</v>
      </c>
      <c r="B78" s="1">
        <v>13</v>
      </c>
      <c r="C78" s="1">
        <v>14</v>
      </c>
      <c r="D78" s="1">
        <v>25.386363636363601</v>
      </c>
      <c r="E78" s="1">
        <v>25.704545454545499</v>
      </c>
      <c r="F78" s="6">
        <v>764</v>
      </c>
      <c r="G78" s="4">
        <v>24.549499999999998</v>
      </c>
      <c r="H78" s="4">
        <v>26.198837540090999</v>
      </c>
      <c r="I78" s="4">
        <v>20.2285145506786</v>
      </c>
      <c r="J78" s="4">
        <v>254.16460000000001</v>
      </c>
      <c r="K78">
        <f t="shared" si="3"/>
        <v>26.252663694881193</v>
      </c>
      <c r="L78">
        <f t="shared" si="4"/>
        <v>0.30043360538869679</v>
      </c>
    </row>
    <row r="79" spans="1:12" x14ac:dyDescent="0.25">
      <c r="A79" t="s">
        <v>13</v>
      </c>
      <c r="B79" s="1">
        <v>14</v>
      </c>
      <c r="C79" s="1">
        <v>15</v>
      </c>
      <c r="D79" s="1">
        <v>25.704545454545499</v>
      </c>
      <c r="E79" s="1">
        <v>25.936363393610101</v>
      </c>
      <c r="F79" s="6">
        <v>759</v>
      </c>
      <c r="G79" s="4">
        <v>26.5639</v>
      </c>
      <c r="H79" s="4">
        <v>27.2323816659217</v>
      </c>
      <c r="I79" s="4">
        <v>21.105698722563499</v>
      </c>
      <c r="J79" s="4">
        <v>280.42399999999998</v>
      </c>
      <c r="K79">
        <f t="shared" si="3"/>
        <v>26.516081031941262</v>
      </c>
      <c r="L79">
        <f t="shared" si="4"/>
        <v>0.33607254019225863</v>
      </c>
    </row>
    <row r="80" spans="1:12" x14ac:dyDescent="0.25">
      <c r="A80" t="s">
        <v>13</v>
      </c>
      <c r="B80" s="1">
        <v>15</v>
      </c>
      <c r="C80" s="1">
        <v>15.8</v>
      </c>
      <c r="D80" s="1">
        <v>25.936363393610101</v>
      </c>
      <c r="E80" s="1">
        <v>26.7681815407492</v>
      </c>
      <c r="F80" s="6">
        <v>750</v>
      </c>
      <c r="G80" s="4">
        <v>26.8569</v>
      </c>
      <c r="H80" s="4">
        <v>27.454752049888999</v>
      </c>
      <c r="I80" s="4">
        <v>21.3518355161955</v>
      </c>
      <c r="J80" s="4">
        <v>283.79379999999998</v>
      </c>
      <c r="K80">
        <f t="shared" si="3"/>
        <v>26.549269114872814</v>
      </c>
      <c r="L80">
        <f t="shared" si="4"/>
        <v>4.7922650203084262E-2</v>
      </c>
    </row>
    <row r="81" spans="1:12" x14ac:dyDescent="0.25">
      <c r="A81" t="s">
        <v>13</v>
      </c>
      <c r="B81" s="1">
        <v>15.8</v>
      </c>
      <c r="C81" s="1">
        <v>16.899999999999999</v>
      </c>
      <c r="D81" s="1">
        <v>26.7681815407492</v>
      </c>
      <c r="E81" s="1">
        <v>27.583333015441902</v>
      </c>
      <c r="F81" s="6">
        <v>750</v>
      </c>
      <c r="G81" s="4">
        <v>27.3856</v>
      </c>
      <c r="H81" s="4">
        <v>27.395387942745501</v>
      </c>
      <c r="I81" s="4">
        <v>21.560434000754501</v>
      </c>
      <c r="J81" s="4">
        <v>296.09460000000001</v>
      </c>
      <c r="K81">
        <f t="shared" si="3"/>
        <v>27.577387087028871</v>
      </c>
      <c r="L81">
        <f t="shared" si="4"/>
        <v>3.5354064692883917E-5</v>
      </c>
    </row>
    <row r="82" spans="1:12" x14ac:dyDescent="0.25">
      <c r="A82" t="s">
        <v>13</v>
      </c>
      <c r="B82" s="1">
        <v>16.899999999999999</v>
      </c>
      <c r="C82" s="1">
        <v>17.899999999999999</v>
      </c>
      <c r="D82" s="1">
        <v>27.583333015441902</v>
      </c>
      <c r="E82" s="1">
        <v>27.693181818181898</v>
      </c>
      <c r="F82" s="6">
        <v>745</v>
      </c>
      <c r="G82" s="4">
        <v>28.536100000000001</v>
      </c>
      <c r="H82" s="4">
        <v>27.6136836570595</v>
      </c>
      <c r="I82" s="4">
        <v>22.0774867353439</v>
      </c>
      <c r="J82" s="4">
        <v>316.17090000000002</v>
      </c>
      <c r="K82">
        <f t="shared" si="3"/>
        <v>28.284956449657685</v>
      </c>
      <c r="L82">
        <f t="shared" si="4"/>
        <v>0.35019721445830276</v>
      </c>
    </row>
    <row r="83" spans="1:12" x14ac:dyDescent="0.25">
      <c r="A83" t="s">
        <v>13</v>
      </c>
      <c r="B83" s="1">
        <v>17.899999999999999</v>
      </c>
      <c r="C83" s="1">
        <v>6</v>
      </c>
      <c r="D83" s="1">
        <v>27.693181818181898</v>
      </c>
      <c r="E83" s="1">
        <v>16.613636363636399</v>
      </c>
      <c r="F83" s="6">
        <v>745</v>
      </c>
      <c r="G83" s="4">
        <v>28.9741</v>
      </c>
      <c r="H83" s="4">
        <v>28.658978386779701</v>
      </c>
      <c r="I83" s="4">
        <v>22.246717547902101</v>
      </c>
      <c r="J83" s="4">
        <v>321.52969999999999</v>
      </c>
      <c r="K83">
        <f t="shared" si="3"/>
        <v>16.197846152058233</v>
      </c>
      <c r="L83">
        <f t="shared" si="4"/>
        <v>0.17288150004421604</v>
      </c>
    </row>
    <row r="84" spans="1:12" x14ac:dyDescent="0.25">
      <c r="A84" s="2" t="s">
        <v>14</v>
      </c>
      <c r="B84" s="3">
        <v>7.8</v>
      </c>
      <c r="C84" s="3">
        <v>9</v>
      </c>
      <c r="D84" s="3">
        <v>19.113636363636399</v>
      </c>
      <c r="E84" s="3">
        <v>20.068181818181898</v>
      </c>
      <c r="F84" s="7">
        <v>1042</v>
      </c>
      <c r="G84" s="5">
        <v>16.6556</v>
      </c>
      <c r="H84" s="5">
        <v>18.506233561201899</v>
      </c>
      <c r="I84" s="5">
        <v>14.268883755776301</v>
      </c>
      <c r="J84" s="5">
        <v>131.79079999999999</v>
      </c>
      <c r="K84">
        <f t="shared" si="3"/>
        <v>20.548874364855589</v>
      </c>
      <c r="L84">
        <f t="shared" si="4"/>
        <v>0.23106532442763827</v>
      </c>
    </row>
    <row r="85" spans="1:12" x14ac:dyDescent="0.25">
      <c r="A85" s="2" t="s">
        <v>14</v>
      </c>
      <c r="B85" s="3">
        <v>9</v>
      </c>
      <c r="C85" s="3">
        <v>9.9</v>
      </c>
      <c r="D85" s="3">
        <v>20.068181818181898</v>
      </c>
      <c r="E85" s="3">
        <v>21.386363636363601</v>
      </c>
      <c r="F85" s="7">
        <v>1037</v>
      </c>
      <c r="G85" s="5">
        <v>18.8093</v>
      </c>
      <c r="H85" s="5">
        <v>19.685588200782</v>
      </c>
      <c r="I85" s="5">
        <v>15.1949779853074</v>
      </c>
      <c r="J85" s="5">
        <v>156.17330000000001</v>
      </c>
      <c r="K85">
        <f t="shared" si="3"/>
        <v>21.045041872068012</v>
      </c>
      <c r="L85">
        <f t="shared" si="4"/>
        <v>0.11650054678185379</v>
      </c>
    </row>
    <row r="86" spans="1:12" x14ac:dyDescent="0.25">
      <c r="A86" s="2" t="s">
        <v>14</v>
      </c>
      <c r="B86" s="3">
        <v>9.9</v>
      </c>
      <c r="C86" s="3">
        <v>10.8</v>
      </c>
      <c r="D86" s="3">
        <v>21.386363636363601</v>
      </c>
      <c r="E86" s="3">
        <v>22.659090909090999</v>
      </c>
      <c r="F86" s="7">
        <v>1032</v>
      </c>
      <c r="G86" s="5">
        <v>20.522200000000002</v>
      </c>
      <c r="H86" s="5">
        <v>20.581567130612601</v>
      </c>
      <c r="I86" s="5">
        <v>15.9095801797941</v>
      </c>
      <c r="J86" s="5">
        <v>180.60310000000001</v>
      </c>
      <c r="K86">
        <f t="shared" si="3"/>
        <v>22.310923008113907</v>
      </c>
      <c r="L86">
        <f t="shared" si="4"/>
        <v>0.12122088727079425</v>
      </c>
    </row>
    <row r="87" spans="1:12" x14ac:dyDescent="0.25">
      <c r="A87" s="2" t="s">
        <v>14</v>
      </c>
      <c r="B87" s="3">
        <v>10.8</v>
      </c>
      <c r="C87" s="3">
        <v>12</v>
      </c>
      <c r="D87" s="3">
        <v>22.659090909090999</v>
      </c>
      <c r="E87" s="3">
        <v>23.7045454545454</v>
      </c>
      <c r="F87" s="7">
        <v>1009</v>
      </c>
      <c r="G87" s="5">
        <v>22.426400000000001</v>
      </c>
      <c r="H87" s="5">
        <v>21.7553025216611</v>
      </c>
      <c r="I87" s="5">
        <v>16.819798128937901</v>
      </c>
      <c r="J87" s="5">
        <v>207.90520000000001</v>
      </c>
      <c r="K87">
        <f t="shared" si="3"/>
        <v>23.81944310100614</v>
      </c>
      <c r="L87">
        <f t="shared" si="4"/>
        <v>1.3201469162217217E-2</v>
      </c>
    </row>
    <row r="88" spans="1:12" x14ac:dyDescent="0.25">
      <c r="A88" s="2" t="s">
        <v>14</v>
      </c>
      <c r="B88" s="3">
        <v>12</v>
      </c>
      <c r="C88" s="3">
        <v>13</v>
      </c>
      <c r="D88" s="3">
        <v>23.7045454545454</v>
      </c>
      <c r="E88" s="3">
        <v>24.909090909090999</v>
      </c>
      <c r="F88" s="7">
        <v>1009</v>
      </c>
      <c r="G88" s="5">
        <v>24.870799999999999</v>
      </c>
      <c r="H88" s="5">
        <v>23.156640447086801</v>
      </c>
      <c r="I88" s="5">
        <v>17.713661313947501</v>
      </c>
      <c r="J88" s="5">
        <v>242.7124</v>
      </c>
      <c r="K88">
        <f t="shared" si="3"/>
        <v>24.605818796851658</v>
      </c>
      <c r="L88">
        <f t="shared" si="4"/>
        <v>9.1973974062111524E-2</v>
      </c>
    </row>
    <row r="89" spans="1:12" x14ac:dyDescent="0.25">
      <c r="A89" s="2" t="s">
        <v>14</v>
      </c>
      <c r="B89" s="3">
        <v>13</v>
      </c>
      <c r="C89" s="3">
        <v>14</v>
      </c>
      <c r="D89" s="3">
        <v>24.909090909090999</v>
      </c>
      <c r="E89" s="3">
        <v>25.818181818181898</v>
      </c>
      <c r="F89" s="7">
        <v>1005</v>
      </c>
      <c r="G89" s="5">
        <v>26.7912</v>
      </c>
      <c r="H89" s="5">
        <v>24.155262478649099</v>
      </c>
      <c r="I89" s="5">
        <v>18.426095111654899</v>
      </c>
      <c r="J89" s="5">
        <v>271.70929999999998</v>
      </c>
      <c r="K89">
        <f t="shared" si="3"/>
        <v>25.766341952868224</v>
      </c>
      <c r="L89">
        <f t="shared" si="4"/>
        <v>2.6873716357398852E-3</v>
      </c>
    </row>
    <row r="90" spans="1:12" x14ac:dyDescent="0.25">
      <c r="A90" s="2" t="s">
        <v>14</v>
      </c>
      <c r="B90" s="3">
        <v>14</v>
      </c>
      <c r="C90" s="3">
        <v>15</v>
      </c>
      <c r="D90" s="3">
        <v>25.818181818181898</v>
      </c>
      <c r="E90" s="3">
        <v>26.659090822393299</v>
      </c>
      <c r="F90" s="7">
        <v>995</v>
      </c>
      <c r="G90" s="5">
        <v>28.262</v>
      </c>
      <c r="H90" s="5">
        <v>25.230359025647498</v>
      </c>
      <c r="I90" s="5">
        <v>19.013003186082699</v>
      </c>
      <c r="J90" s="5">
        <v>299.36410000000001</v>
      </c>
      <c r="K90">
        <f t="shared" si="3"/>
        <v>26.631685315800034</v>
      </c>
      <c r="L90">
        <f t="shared" si="4"/>
        <v>7.5106179163349229E-4</v>
      </c>
    </row>
    <row r="91" spans="1:12" x14ac:dyDescent="0.25">
      <c r="A91" s="2" t="s">
        <v>14</v>
      </c>
      <c r="B91" s="3">
        <v>15</v>
      </c>
      <c r="C91" s="3">
        <v>15.8</v>
      </c>
      <c r="D91" s="3">
        <v>26.659090822393299</v>
      </c>
      <c r="E91" s="3">
        <v>27.295454198663801</v>
      </c>
      <c r="F91" s="7">
        <v>981</v>
      </c>
      <c r="G91" s="5">
        <v>29.351900000000001</v>
      </c>
      <c r="H91" s="5">
        <v>25.874908913145099</v>
      </c>
      <c r="I91" s="5">
        <v>19.511639003750599</v>
      </c>
      <c r="J91" s="5">
        <v>320.27260000000001</v>
      </c>
      <c r="K91">
        <f t="shared" si="3"/>
        <v>27.281275167480985</v>
      </c>
      <c r="L91">
        <f t="shared" si="4"/>
        <v>2.0104492528328876E-4</v>
      </c>
    </row>
    <row r="92" spans="1:12" x14ac:dyDescent="0.25">
      <c r="A92" s="2" t="s">
        <v>14</v>
      </c>
      <c r="B92" s="3">
        <v>15.8</v>
      </c>
      <c r="C92" s="3">
        <v>16.899999999999999</v>
      </c>
      <c r="D92" s="3">
        <v>27.295454198663801</v>
      </c>
      <c r="E92" s="3">
        <v>27.8454541293058</v>
      </c>
      <c r="F92" s="7">
        <v>981</v>
      </c>
      <c r="G92" s="5">
        <v>29.838000000000001</v>
      </c>
      <c r="H92" s="5">
        <v>26.323097188360101</v>
      </c>
      <c r="I92" s="5">
        <v>19.674560363680001</v>
      </c>
      <c r="J92" s="5">
        <v>327.41050000000001</v>
      </c>
      <c r="K92">
        <f t="shared" si="3"/>
        <v>28.113221208246596</v>
      </c>
      <c r="L92">
        <f t="shared" si="4"/>
        <v>7.1699208564486583E-2</v>
      </c>
    </row>
    <row r="93" spans="1:12" x14ac:dyDescent="0.25">
      <c r="A93" s="2" t="s">
        <v>14</v>
      </c>
      <c r="B93" s="3">
        <v>16.899999999999999</v>
      </c>
      <c r="C93" s="3">
        <v>17.899999999999999</v>
      </c>
      <c r="D93" s="3">
        <v>27.8454541293058</v>
      </c>
      <c r="E93" s="3">
        <v>28.227272380481999</v>
      </c>
      <c r="F93" s="7">
        <v>981</v>
      </c>
      <c r="G93" s="5">
        <v>31.200900000000001</v>
      </c>
      <c r="H93" s="5">
        <v>27.118837889222998</v>
      </c>
      <c r="I93" s="5">
        <v>20.1173025325228</v>
      </c>
      <c r="J93" s="5">
        <v>348.36200000000002</v>
      </c>
      <c r="K93">
        <f t="shared" si="3"/>
        <v>28.550639021032104</v>
      </c>
      <c r="L93">
        <f t="shared" si="4"/>
        <v>0.1045659842206611</v>
      </c>
    </row>
    <row r="94" spans="1:12" x14ac:dyDescent="0.25">
      <c r="A94" t="s">
        <v>15</v>
      </c>
      <c r="B94" s="1">
        <v>6</v>
      </c>
      <c r="C94" s="1">
        <v>7.8</v>
      </c>
      <c r="D94" s="1">
        <v>17.0625</v>
      </c>
      <c r="E94" s="1">
        <v>19.90625</v>
      </c>
      <c r="F94" s="6">
        <v>1528</v>
      </c>
      <c r="G94" s="4">
        <v>15.083299999999999</v>
      </c>
      <c r="H94" s="4">
        <v>15.2351720112779</v>
      </c>
      <c r="I94" s="4">
        <v>11.2118351700591</v>
      </c>
      <c r="J94" s="4">
        <v>106.4237</v>
      </c>
      <c r="K94">
        <f t="shared" si="3"/>
        <v>19.568000808049923</v>
      </c>
      <c r="L94">
        <f t="shared" si="4"/>
        <v>0.11441251585487971</v>
      </c>
    </row>
    <row r="95" spans="1:12" x14ac:dyDescent="0.25">
      <c r="A95" t="s">
        <v>15</v>
      </c>
      <c r="B95" s="1">
        <v>7.8</v>
      </c>
      <c r="C95" s="1">
        <v>9</v>
      </c>
      <c r="D95" s="1">
        <v>19.90625</v>
      </c>
      <c r="E95" s="1">
        <v>20.375</v>
      </c>
      <c r="F95" s="6">
        <v>1528</v>
      </c>
      <c r="G95" s="4">
        <v>20.095300000000002</v>
      </c>
      <c r="H95" s="4">
        <v>17.2756423622365</v>
      </c>
      <c r="I95" s="4">
        <v>12.939143983688099</v>
      </c>
      <c r="J95" s="4">
        <v>164.93020000000001</v>
      </c>
      <c r="K95">
        <f t="shared" si="3"/>
        <v>21.376336095537297</v>
      </c>
      <c r="L95">
        <f t="shared" si="4"/>
        <v>1.0026739762258796</v>
      </c>
    </row>
    <row r="96" spans="1:12" x14ac:dyDescent="0.25">
      <c r="A96" t="s">
        <v>15</v>
      </c>
      <c r="B96" s="1">
        <v>9</v>
      </c>
      <c r="C96" s="1">
        <v>9.9</v>
      </c>
      <c r="D96" s="1">
        <v>20.375</v>
      </c>
      <c r="E96" s="1">
        <v>21.90625</v>
      </c>
      <c r="F96" s="6">
        <v>1503</v>
      </c>
      <c r="G96" s="4">
        <v>22.4785</v>
      </c>
      <c r="H96" s="4">
        <v>18.4935884937276</v>
      </c>
      <c r="I96" s="4">
        <v>13.8003219584342</v>
      </c>
      <c r="J96" s="4">
        <v>190.38</v>
      </c>
      <c r="K96">
        <f t="shared" si="3"/>
        <v>21.360637176272363</v>
      </c>
      <c r="L96">
        <f t="shared" si="4"/>
        <v>0.29769335341604597</v>
      </c>
    </row>
    <row r="97" spans="1:12" x14ac:dyDescent="0.25">
      <c r="A97" t="s">
        <v>15</v>
      </c>
      <c r="B97" s="1">
        <v>9.9</v>
      </c>
      <c r="C97" s="1">
        <v>10.8</v>
      </c>
      <c r="D97" s="1">
        <v>21.90625</v>
      </c>
      <c r="E97" s="1">
        <v>23.143749952316298</v>
      </c>
      <c r="F97" s="6">
        <v>1503</v>
      </c>
      <c r="G97" s="4">
        <v>24.3902</v>
      </c>
      <c r="H97" s="4">
        <v>19.5485296192183</v>
      </c>
      <c r="I97" s="4">
        <v>14.3755558874903</v>
      </c>
      <c r="J97" s="4">
        <v>220.14070000000001</v>
      </c>
      <c r="K97">
        <f t="shared" si="3"/>
        <v>22.843759328534009</v>
      </c>
      <c r="L97">
        <f t="shared" si="4"/>
        <v>8.9994374357286938E-2</v>
      </c>
    </row>
    <row r="98" spans="1:12" x14ac:dyDescent="0.25">
      <c r="A98" t="s">
        <v>15</v>
      </c>
      <c r="B98" s="1">
        <v>10.8</v>
      </c>
      <c r="C98" s="1">
        <v>12</v>
      </c>
      <c r="D98" s="1">
        <v>23.143749952316298</v>
      </c>
      <c r="E98" s="1">
        <v>24.78125</v>
      </c>
      <c r="F98" s="6">
        <v>1490</v>
      </c>
      <c r="G98" s="4">
        <v>26.759499999999999</v>
      </c>
      <c r="H98" s="4">
        <v>20.5715787107411</v>
      </c>
      <c r="I98" s="4">
        <v>15.120183068696001</v>
      </c>
      <c r="J98" s="4">
        <v>254.35149999999999</v>
      </c>
      <c r="K98">
        <f t="shared" ref="K98:K104" si="5">$O$2*(D98/$O$2)^((B98/C98)^$O$3)</f>
        <v>24.318121747920227</v>
      </c>
      <c r="L98">
        <f t="shared" si="4"/>
        <v>0.21448777787446602</v>
      </c>
    </row>
    <row r="99" spans="1:12" x14ac:dyDescent="0.25">
      <c r="A99" t="s">
        <v>15</v>
      </c>
      <c r="B99" s="1">
        <v>12</v>
      </c>
      <c r="C99" s="1">
        <v>13</v>
      </c>
      <c r="D99" s="1">
        <v>24.78125</v>
      </c>
      <c r="E99" s="1">
        <v>25.59375</v>
      </c>
      <c r="F99" s="6">
        <v>1490</v>
      </c>
      <c r="G99" s="4">
        <v>29.416699999999999</v>
      </c>
      <c r="H99" s="4">
        <v>22.131919796247001</v>
      </c>
      <c r="I99" s="4">
        <v>15.8542296781042</v>
      </c>
      <c r="J99" s="4">
        <v>292.8612</v>
      </c>
      <c r="K99">
        <f t="shared" si="5"/>
        <v>25.70520984049088</v>
      </c>
      <c r="L99">
        <f t="shared" si="4"/>
        <v>1.2423296042252507E-2</v>
      </c>
    </row>
    <row r="100" spans="1:12" x14ac:dyDescent="0.25">
      <c r="A100" t="s">
        <v>15</v>
      </c>
      <c r="B100" s="1">
        <v>13</v>
      </c>
      <c r="C100" s="1">
        <v>14</v>
      </c>
      <c r="D100" s="1">
        <v>25.59375</v>
      </c>
      <c r="E100" s="1">
        <v>26.875</v>
      </c>
      <c r="F100" s="6">
        <v>1458</v>
      </c>
      <c r="G100" s="4">
        <v>31.065000000000001</v>
      </c>
      <c r="H100" s="4">
        <v>22.805841451567701</v>
      </c>
      <c r="I100" s="4">
        <v>16.468268070276</v>
      </c>
      <c r="J100" s="4">
        <v>323.12369999999999</v>
      </c>
      <c r="K100">
        <f t="shared" si="5"/>
        <v>26.463939742724737</v>
      </c>
      <c r="L100">
        <f t="shared" si="4"/>
        <v>0.16897053511120566</v>
      </c>
    </row>
    <row r="101" spans="1:12" x14ac:dyDescent="0.25">
      <c r="A101" t="s">
        <v>15</v>
      </c>
      <c r="B101" s="1">
        <v>14</v>
      </c>
      <c r="C101" s="1">
        <v>15</v>
      </c>
      <c r="D101" s="1">
        <v>26.875</v>
      </c>
      <c r="E101" s="1">
        <v>27.21875</v>
      </c>
      <c r="F101" s="6">
        <v>1458</v>
      </c>
      <c r="G101" s="4">
        <v>33.005099999999999</v>
      </c>
      <c r="H101" s="4">
        <v>23.899424488428799</v>
      </c>
      <c r="I101" s="4">
        <v>16.975789984809001</v>
      </c>
      <c r="J101" s="4">
        <v>361.28300000000002</v>
      </c>
      <c r="K101">
        <f t="shared" si="5"/>
        <v>27.706473222446288</v>
      </c>
      <c r="L101">
        <f t="shared" si="4"/>
        <v>0.2378739417133913</v>
      </c>
    </row>
    <row r="102" spans="1:12" x14ac:dyDescent="0.25">
      <c r="A102" t="s">
        <v>15</v>
      </c>
      <c r="B102" s="1">
        <v>15</v>
      </c>
      <c r="C102" s="1">
        <v>15.8</v>
      </c>
      <c r="D102" s="1">
        <v>27.21875</v>
      </c>
      <c r="E102" s="1">
        <v>27.9375</v>
      </c>
      <c r="F102" s="6">
        <v>1395</v>
      </c>
      <c r="G102" s="4">
        <v>33.631300000000003</v>
      </c>
      <c r="H102" s="4">
        <v>24.5591252620187</v>
      </c>
      <c r="I102" s="4">
        <v>17.516939127158</v>
      </c>
      <c r="J102" s="4">
        <v>370.46269999999998</v>
      </c>
      <c r="K102">
        <f t="shared" si="5"/>
        <v>27.847977346412236</v>
      </c>
      <c r="L102">
        <f t="shared" si="4"/>
        <v>8.0143055053947965E-3</v>
      </c>
    </row>
    <row r="103" spans="1:12" x14ac:dyDescent="0.25">
      <c r="A103" t="s">
        <v>15</v>
      </c>
      <c r="B103" s="1">
        <v>15.8</v>
      </c>
      <c r="C103" s="1">
        <v>16.899999999999999</v>
      </c>
      <c r="D103" s="1">
        <v>27.9375</v>
      </c>
      <c r="E103" s="1">
        <v>28.429411495433001</v>
      </c>
      <c r="F103" s="6">
        <v>1395</v>
      </c>
      <c r="G103" s="4">
        <v>34.447600000000001</v>
      </c>
      <c r="H103" s="4">
        <v>24.666984993474301</v>
      </c>
      <c r="I103" s="4">
        <v>17.7300639955658</v>
      </c>
      <c r="J103" s="4">
        <v>386.63220000000001</v>
      </c>
      <c r="K103">
        <f t="shared" si="5"/>
        <v>28.765504343774385</v>
      </c>
      <c r="L103">
        <f t="shared" si="4"/>
        <v>0.1129584027062243</v>
      </c>
    </row>
    <row r="104" spans="1:12" x14ac:dyDescent="0.25">
      <c r="A104" t="s">
        <v>15</v>
      </c>
      <c r="B104" s="1">
        <v>16.899999999999999</v>
      </c>
      <c r="C104" s="1">
        <v>17.899999999999999</v>
      </c>
      <c r="D104" s="1">
        <v>28.429411495433001</v>
      </c>
      <c r="E104" s="1">
        <v>28.8437497615814</v>
      </c>
      <c r="F104" s="6">
        <v>1408</v>
      </c>
      <c r="G104" s="4">
        <v>35.097200000000001</v>
      </c>
      <c r="H104" s="4">
        <v>24.6890007469331</v>
      </c>
      <c r="I104" s="4">
        <v>17.814580587256199</v>
      </c>
      <c r="J104" s="4">
        <v>399.07330000000002</v>
      </c>
      <c r="K104">
        <f t="shared" si="5"/>
        <v>29.142427632989044</v>
      </c>
      <c r="L104">
        <f t="shared" si="4"/>
        <v>8.9208470868601328E-2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Q16" sqref="Q16"/>
    </sheetView>
  </sheetViews>
  <sheetFormatPr defaultRowHeight="15" x14ac:dyDescent="0.25"/>
  <cols>
    <col min="2" max="5" width="9.140625" style="1"/>
    <col min="6" max="7" width="9.140625" style="6"/>
    <col min="8" max="13" width="9.140625" style="4"/>
  </cols>
  <sheetData>
    <row r="1" spans="1:19" x14ac:dyDescent="0.25">
      <c r="A1" t="s">
        <v>6</v>
      </c>
      <c r="B1" s="1" t="s">
        <v>23</v>
      </c>
      <c r="C1" s="1" t="s">
        <v>24</v>
      </c>
      <c r="D1" s="1" t="s">
        <v>21</v>
      </c>
      <c r="E1" s="1" t="s">
        <v>22</v>
      </c>
      <c r="F1" s="6" t="s">
        <v>35</v>
      </c>
      <c r="G1" s="6" t="s">
        <v>36</v>
      </c>
      <c r="H1" s="4" t="s">
        <v>37</v>
      </c>
      <c r="I1" s="4" t="s">
        <v>38</v>
      </c>
      <c r="J1" s="4" t="s">
        <v>3</v>
      </c>
      <c r="K1" s="4" t="s">
        <v>4</v>
      </c>
      <c r="L1" s="4" t="s">
        <v>5</v>
      </c>
      <c r="M1" s="4" t="s">
        <v>29</v>
      </c>
      <c r="N1" s="4" t="s">
        <v>34</v>
      </c>
      <c r="O1" s="4" t="s">
        <v>20</v>
      </c>
    </row>
    <row r="2" spans="1:19" x14ac:dyDescent="0.25">
      <c r="A2" t="s">
        <v>7</v>
      </c>
      <c r="B2" s="1">
        <v>4.083333333333333</v>
      </c>
      <c r="C2" s="1">
        <v>4.75</v>
      </c>
      <c r="D2" s="1">
        <v>15.12</v>
      </c>
      <c r="E2" s="1">
        <v>17.760000000000002</v>
      </c>
      <c r="F2" s="6">
        <v>1125</v>
      </c>
      <c r="G2" s="6">
        <v>1125</v>
      </c>
      <c r="H2" s="4">
        <v>13.3</v>
      </c>
      <c r="I2" s="4">
        <v>17.11</v>
      </c>
      <c r="J2" s="4">
        <v>17.899999999999999</v>
      </c>
      <c r="K2" s="4">
        <v>12.27</v>
      </c>
      <c r="L2" s="4">
        <v>77.72</v>
      </c>
      <c r="M2" s="4">
        <f>D8+(D9-D8)/(B9-B8)*(10-B8)</f>
        <v>24.36</v>
      </c>
      <c r="N2">
        <f>$Q$2*(C2/$Q$2)^((H2/B2)^$Q$3)</f>
        <v>17.768476938015432</v>
      </c>
      <c r="O2">
        <f>(I2-N2)^2</f>
        <v>0.43359187789818004</v>
      </c>
      <c r="P2" s="9" t="s">
        <v>27</v>
      </c>
      <c r="Q2" s="8">
        <v>2000</v>
      </c>
      <c r="S2" t="s">
        <v>39</v>
      </c>
    </row>
    <row r="3" spans="1:19" x14ac:dyDescent="0.25">
      <c r="A3" t="s">
        <v>7</v>
      </c>
      <c r="B3" s="1">
        <v>4.75</v>
      </c>
      <c r="C3" s="1">
        <v>5.666666666666667</v>
      </c>
      <c r="D3" s="1">
        <v>17.760000000000002</v>
      </c>
      <c r="E3" s="1">
        <v>19.78</v>
      </c>
      <c r="F3" s="6">
        <v>1125</v>
      </c>
      <c r="G3" s="6">
        <v>1114</v>
      </c>
      <c r="H3" s="4">
        <v>17.11</v>
      </c>
      <c r="I3" s="4">
        <v>21.1</v>
      </c>
      <c r="J3" s="4">
        <v>20.239999999999998</v>
      </c>
      <c r="K3" s="4">
        <v>13.92</v>
      </c>
      <c r="L3" s="4">
        <v>117.06</v>
      </c>
      <c r="M3" s="4">
        <f>M2</f>
        <v>24.36</v>
      </c>
      <c r="N3">
        <f t="shared" ref="N3:N66" si="0">$Q$2*(C3/$Q$2)^((H3/B3)^$Q$3)</f>
        <v>22.435472830028889</v>
      </c>
      <c r="O3">
        <f t="shared" ref="O3:O61" si="1">(I3-N3)^2</f>
        <v>1.783487679745366</v>
      </c>
      <c r="P3" s="9" t="s">
        <v>19</v>
      </c>
      <c r="Q3" s="8">
        <v>-0.20859155836889498</v>
      </c>
    </row>
    <row r="4" spans="1:19" x14ac:dyDescent="0.25">
      <c r="A4" t="s">
        <v>7</v>
      </c>
      <c r="B4" s="1">
        <v>5.666666666666667</v>
      </c>
      <c r="C4" s="1">
        <v>6.833333333333333</v>
      </c>
      <c r="D4" s="1">
        <v>19.78</v>
      </c>
      <c r="E4" s="1">
        <v>20.56</v>
      </c>
      <c r="F4" s="6">
        <v>1114</v>
      </c>
      <c r="G4" s="6">
        <v>1114</v>
      </c>
      <c r="H4" s="4">
        <v>21.1</v>
      </c>
      <c r="I4" s="4">
        <v>25.08</v>
      </c>
      <c r="J4" s="4">
        <v>22.65</v>
      </c>
      <c r="K4" s="4">
        <v>15.53</v>
      </c>
      <c r="L4" s="4">
        <v>158.49</v>
      </c>
      <c r="M4" s="4">
        <f t="shared" ref="M4:M13" si="2">M3</f>
        <v>24.36</v>
      </c>
      <c r="N4">
        <f t="shared" si="0"/>
        <v>26.679595255630769</v>
      </c>
      <c r="O4">
        <f t="shared" si="1"/>
        <v>2.5587049818364704</v>
      </c>
    </row>
    <row r="5" spans="1:19" x14ac:dyDescent="0.25">
      <c r="A5" t="s">
        <v>7</v>
      </c>
      <c r="B5" s="1">
        <v>6.833333333333333</v>
      </c>
      <c r="C5" s="1">
        <v>7.583333333333333</v>
      </c>
      <c r="D5" s="1">
        <v>20.56</v>
      </c>
      <c r="E5" s="1">
        <v>22.94</v>
      </c>
      <c r="F5" s="6">
        <v>1114</v>
      </c>
      <c r="G5" s="6">
        <v>1114</v>
      </c>
      <c r="H5" s="4">
        <v>25.08</v>
      </c>
      <c r="I5" s="4">
        <v>27.06</v>
      </c>
      <c r="J5" s="4">
        <v>25.03</v>
      </c>
      <c r="K5" s="4">
        <v>16.93</v>
      </c>
      <c r="L5" s="4">
        <v>196.73</v>
      </c>
      <c r="M5" s="4">
        <f t="shared" si="2"/>
        <v>24.36</v>
      </c>
      <c r="N5">
        <f t="shared" si="0"/>
        <v>28.511324260953661</v>
      </c>
      <c r="O5">
        <f t="shared" si="1"/>
        <v>2.1063421104326929</v>
      </c>
      <c r="P5" s="10" t="s">
        <v>31</v>
      </c>
      <c r="Q5">
        <f>SUM(O2:O104)</f>
        <v>81.004652344454144</v>
      </c>
    </row>
    <row r="6" spans="1:19" x14ac:dyDescent="0.25">
      <c r="A6" t="s">
        <v>7</v>
      </c>
      <c r="B6" s="1">
        <v>7.583333333333333</v>
      </c>
      <c r="C6" s="1">
        <v>8.6666666666666661</v>
      </c>
      <c r="D6" s="1">
        <v>22.94</v>
      </c>
      <c r="E6" s="1">
        <v>23.22</v>
      </c>
      <c r="F6" s="6">
        <v>1114</v>
      </c>
      <c r="G6" s="6">
        <v>1114</v>
      </c>
      <c r="H6" s="4">
        <v>27.06</v>
      </c>
      <c r="I6" s="4">
        <v>29.34</v>
      </c>
      <c r="J6" s="4">
        <v>25.96</v>
      </c>
      <c r="K6" s="4">
        <v>17.59</v>
      </c>
      <c r="L6" s="4">
        <v>233.37</v>
      </c>
      <c r="M6" s="4">
        <f t="shared" si="2"/>
        <v>24.36</v>
      </c>
      <c r="N6">
        <f t="shared" si="0"/>
        <v>30.804949158202305</v>
      </c>
      <c r="O6">
        <f t="shared" si="1"/>
        <v>2.146076036117643</v>
      </c>
    </row>
    <row r="7" spans="1:19" x14ac:dyDescent="0.25">
      <c r="A7" t="s">
        <v>7</v>
      </c>
      <c r="B7" s="12">
        <v>8.6666666666666661</v>
      </c>
      <c r="C7" s="12">
        <v>9.5</v>
      </c>
      <c r="D7" s="12">
        <v>23.22</v>
      </c>
      <c r="E7" s="1">
        <v>24.28</v>
      </c>
      <c r="F7" s="6">
        <v>1114</v>
      </c>
      <c r="G7" s="6">
        <v>1114</v>
      </c>
      <c r="H7" s="4">
        <v>29.34</v>
      </c>
      <c r="I7" s="4">
        <v>31.04</v>
      </c>
      <c r="J7" s="4">
        <v>26.9</v>
      </c>
      <c r="K7" s="4">
        <v>18.309999999999999</v>
      </c>
      <c r="L7" s="4">
        <v>260.81</v>
      </c>
      <c r="M7" s="4">
        <f t="shared" si="2"/>
        <v>24.36</v>
      </c>
      <c r="N7">
        <f t="shared" si="0"/>
        <v>31.588433644091371</v>
      </c>
      <c r="O7">
        <f t="shared" si="1"/>
        <v>0.30077946197134114</v>
      </c>
    </row>
    <row r="8" spans="1:19" x14ac:dyDescent="0.25">
      <c r="A8" t="s">
        <v>7</v>
      </c>
      <c r="B8" s="12">
        <v>9.5</v>
      </c>
      <c r="C8" s="12">
        <v>10.5</v>
      </c>
      <c r="D8" s="12">
        <v>24.28</v>
      </c>
      <c r="E8" s="1">
        <v>24.44</v>
      </c>
      <c r="F8" s="6">
        <v>1114</v>
      </c>
      <c r="G8" s="6">
        <v>1114</v>
      </c>
      <c r="H8" s="4">
        <v>31.04</v>
      </c>
      <c r="I8" s="4">
        <v>32.31</v>
      </c>
      <c r="J8" s="4">
        <v>27.81</v>
      </c>
      <c r="K8" s="4">
        <v>18.84</v>
      </c>
      <c r="L8" s="4">
        <v>297.91000000000003</v>
      </c>
      <c r="M8" s="4">
        <f t="shared" si="2"/>
        <v>24.36</v>
      </c>
      <c r="N8">
        <f t="shared" si="0"/>
        <v>33.120653586444007</v>
      </c>
      <c r="O8">
        <f t="shared" si="1"/>
        <v>0.65715923721452751</v>
      </c>
    </row>
    <row r="9" spans="1:19" x14ac:dyDescent="0.25">
      <c r="A9" t="s">
        <v>7</v>
      </c>
      <c r="B9" s="12">
        <v>10.5</v>
      </c>
      <c r="C9" s="12">
        <v>11.583333333333334</v>
      </c>
      <c r="D9" s="12">
        <v>24.44</v>
      </c>
      <c r="E9" s="1">
        <v>29.61</v>
      </c>
      <c r="F9" s="6">
        <v>1114</v>
      </c>
      <c r="G9" s="6">
        <v>1114</v>
      </c>
      <c r="H9" s="4">
        <v>32.31</v>
      </c>
      <c r="I9" s="4">
        <v>34.770000000000003</v>
      </c>
      <c r="J9" s="4">
        <v>28.31</v>
      </c>
      <c r="K9" s="4">
        <v>19.22</v>
      </c>
      <c r="L9" s="4">
        <v>324.82</v>
      </c>
      <c r="M9" s="4">
        <f t="shared" si="2"/>
        <v>24.36</v>
      </c>
      <c r="N9">
        <f t="shared" si="0"/>
        <v>33.99440665985383</v>
      </c>
      <c r="O9">
        <f t="shared" si="1"/>
        <v>0.60154502927909748</v>
      </c>
    </row>
    <row r="10" spans="1:19" x14ac:dyDescent="0.25">
      <c r="A10" t="s">
        <v>7</v>
      </c>
      <c r="B10" s="12">
        <v>11.583333333333334</v>
      </c>
      <c r="C10" s="12">
        <v>12.583333333333334</v>
      </c>
      <c r="D10" s="12">
        <v>29.61</v>
      </c>
      <c r="E10" s="1">
        <v>29.67</v>
      </c>
      <c r="F10" s="6">
        <v>1114</v>
      </c>
      <c r="G10" s="6">
        <v>1114</v>
      </c>
      <c r="H10" s="4">
        <v>34.770000000000003</v>
      </c>
      <c r="I10" s="4">
        <v>36.85</v>
      </c>
      <c r="J10" s="4">
        <v>29.42</v>
      </c>
      <c r="K10" s="4">
        <v>19.940000000000001</v>
      </c>
      <c r="L10" s="4">
        <v>399.26</v>
      </c>
      <c r="M10" s="4">
        <f t="shared" si="2"/>
        <v>24.36</v>
      </c>
      <c r="N10">
        <f t="shared" si="0"/>
        <v>35.548223285649456</v>
      </c>
      <c r="O10">
        <f t="shared" si="1"/>
        <v>1.6946226140253009</v>
      </c>
    </row>
    <row r="11" spans="1:19" x14ac:dyDescent="0.25">
      <c r="A11" t="s">
        <v>7</v>
      </c>
      <c r="B11" s="1">
        <v>12.583333333333334</v>
      </c>
      <c r="C11" s="1">
        <v>13.75</v>
      </c>
      <c r="D11" s="1">
        <v>29.67</v>
      </c>
      <c r="E11" s="1">
        <v>32.94</v>
      </c>
      <c r="F11" s="6">
        <v>1114</v>
      </c>
      <c r="G11" s="6">
        <v>1102</v>
      </c>
      <c r="H11" s="4">
        <v>36.85</v>
      </c>
      <c r="I11" s="4">
        <v>38.42</v>
      </c>
      <c r="J11" s="4">
        <v>29.08</v>
      </c>
      <c r="K11" s="4">
        <v>19.89</v>
      </c>
      <c r="L11" s="4">
        <v>437.25</v>
      </c>
      <c r="M11" s="4">
        <f t="shared" si="2"/>
        <v>24.36</v>
      </c>
      <c r="N11">
        <f t="shared" si="0"/>
        <v>37.372360891880113</v>
      </c>
      <c r="O11">
        <f t="shared" si="1"/>
        <v>1.0975477008622352</v>
      </c>
    </row>
    <row r="12" spans="1:19" x14ac:dyDescent="0.25">
      <c r="A12" t="s">
        <v>7</v>
      </c>
      <c r="B12" s="1">
        <v>13.75</v>
      </c>
      <c r="C12" s="1">
        <v>14.75</v>
      </c>
      <c r="D12" s="1">
        <v>32.94</v>
      </c>
      <c r="E12" s="1">
        <v>33.78</v>
      </c>
      <c r="F12" s="6">
        <v>1102</v>
      </c>
      <c r="G12" s="6">
        <v>1102</v>
      </c>
      <c r="H12" s="4">
        <v>38.42</v>
      </c>
      <c r="I12" s="4">
        <v>39.46</v>
      </c>
      <c r="J12" s="4">
        <v>31.87</v>
      </c>
      <c r="K12" s="4">
        <v>21.06</v>
      </c>
      <c r="L12" s="4">
        <v>487.86</v>
      </c>
      <c r="M12" s="4">
        <f t="shared" si="2"/>
        <v>24.36</v>
      </c>
      <c r="N12">
        <f t="shared" si="0"/>
        <v>38.032027272501878</v>
      </c>
      <c r="O12">
        <f t="shared" si="1"/>
        <v>2.0391061104784276</v>
      </c>
    </row>
    <row r="13" spans="1:19" x14ac:dyDescent="0.25">
      <c r="A13" t="s">
        <v>7</v>
      </c>
      <c r="B13" s="1">
        <v>14.75</v>
      </c>
      <c r="C13" s="1">
        <v>15.583333333333334</v>
      </c>
      <c r="D13" s="1">
        <v>33.78</v>
      </c>
      <c r="E13" s="1">
        <v>34.11</v>
      </c>
      <c r="F13" s="6">
        <v>1102</v>
      </c>
      <c r="G13" s="6">
        <v>1080</v>
      </c>
      <c r="H13" s="4">
        <v>39.46</v>
      </c>
      <c r="I13" s="4">
        <v>41.18</v>
      </c>
      <c r="J13" s="4">
        <v>32.42</v>
      </c>
      <c r="K13" s="4">
        <v>21.35</v>
      </c>
      <c r="L13" s="4">
        <v>513.29999999999995</v>
      </c>
      <c r="M13" s="4">
        <f t="shared" si="2"/>
        <v>24.36</v>
      </c>
      <c r="N13">
        <f t="shared" si="0"/>
        <v>38.362297562847004</v>
      </c>
      <c r="O13">
        <f t="shared" si="1"/>
        <v>7.9394470243379294</v>
      </c>
    </row>
    <row r="14" spans="1:19" x14ac:dyDescent="0.25">
      <c r="A14" s="2" t="s">
        <v>8</v>
      </c>
      <c r="B14" s="3">
        <v>4.083333333333333</v>
      </c>
      <c r="C14" s="3">
        <v>4.75</v>
      </c>
      <c r="D14" s="3">
        <v>13.2</v>
      </c>
      <c r="E14" s="3">
        <v>15.49</v>
      </c>
      <c r="F14" s="7">
        <v>1081</v>
      </c>
      <c r="G14" s="7">
        <v>1081</v>
      </c>
      <c r="H14" s="5">
        <v>5.2</v>
      </c>
      <c r="I14" s="5">
        <v>7.45</v>
      </c>
      <c r="J14" s="5">
        <v>13.12</v>
      </c>
      <c r="K14" s="5">
        <v>7.8</v>
      </c>
      <c r="L14" s="5">
        <v>23.68</v>
      </c>
      <c r="M14" s="5">
        <f>D20+(D21-D20)/(B21-B20)*(10-B20)</f>
        <v>23.164999999999999</v>
      </c>
      <c r="N14">
        <f t="shared" si="0"/>
        <v>6.3936245000297713</v>
      </c>
      <c r="O14">
        <f t="shared" si="1"/>
        <v>1.115929196937351</v>
      </c>
    </row>
    <row r="15" spans="1:19" x14ac:dyDescent="0.25">
      <c r="A15" s="2" t="s">
        <v>8</v>
      </c>
      <c r="B15" s="3">
        <v>4.75</v>
      </c>
      <c r="C15" s="3">
        <v>5.666666666666667</v>
      </c>
      <c r="D15" s="3">
        <v>15.49</v>
      </c>
      <c r="E15" s="3">
        <v>16.82</v>
      </c>
      <c r="F15" s="7">
        <v>1081</v>
      </c>
      <c r="G15" s="7">
        <v>1070</v>
      </c>
      <c r="H15" s="5">
        <v>7.45</v>
      </c>
      <c r="I15" s="5">
        <v>10.41</v>
      </c>
      <c r="J15" s="5">
        <v>15.17</v>
      </c>
      <c r="K15" s="5">
        <v>9.3699999999999992</v>
      </c>
      <c r="L15" s="5">
        <v>39.68</v>
      </c>
      <c r="M15" s="5">
        <f>M14</f>
        <v>23.164999999999999</v>
      </c>
      <c r="N15">
        <f t="shared" si="0"/>
        <v>9.5856981343820831</v>
      </c>
      <c r="O15">
        <f t="shared" si="1"/>
        <v>0.67947356566117867</v>
      </c>
    </row>
    <row r="16" spans="1:19" x14ac:dyDescent="0.25">
      <c r="A16" s="2" t="s">
        <v>8</v>
      </c>
      <c r="B16" s="3">
        <v>5.666666666666667</v>
      </c>
      <c r="C16" s="3">
        <v>6.833333333333333</v>
      </c>
      <c r="D16" s="3">
        <v>16.82</v>
      </c>
      <c r="E16" s="3">
        <v>17.89</v>
      </c>
      <c r="F16" s="7">
        <v>1070</v>
      </c>
      <c r="G16" s="7">
        <v>1048</v>
      </c>
      <c r="H16" s="5">
        <v>10.41</v>
      </c>
      <c r="I16" s="5">
        <v>14.03</v>
      </c>
      <c r="J16" s="5">
        <v>17.05</v>
      </c>
      <c r="K16" s="5">
        <v>11.13</v>
      </c>
      <c r="L16" s="5">
        <v>61.41</v>
      </c>
      <c r="M16" s="5">
        <f t="shared" ref="M16:M25" si="3">M15</f>
        <v>23.164999999999999</v>
      </c>
      <c r="N16">
        <f t="shared" si="0"/>
        <v>13.442586655316994</v>
      </c>
      <c r="O16">
        <f t="shared" si="1"/>
        <v>0.34505443751167536</v>
      </c>
    </row>
    <row r="17" spans="1:15" x14ac:dyDescent="0.25">
      <c r="A17" s="2" t="s">
        <v>8</v>
      </c>
      <c r="B17" s="3">
        <v>6.833333333333333</v>
      </c>
      <c r="C17" s="3">
        <v>7.583333333333333</v>
      </c>
      <c r="D17" s="3">
        <v>17.89</v>
      </c>
      <c r="E17" s="3">
        <v>19.170000000000002</v>
      </c>
      <c r="F17" s="7">
        <v>1048</v>
      </c>
      <c r="G17" s="7">
        <v>1048</v>
      </c>
      <c r="H17" s="5">
        <v>14.03</v>
      </c>
      <c r="I17" s="5">
        <v>16.260000000000002</v>
      </c>
      <c r="J17" s="5">
        <v>19.27</v>
      </c>
      <c r="K17" s="5">
        <v>13.05</v>
      </c>
      <c r="L17" s="5">
        <v>90.83</v>
      </c>
      <c r="M17" s="5">
        <f t="shared" si="3"/>
        <v>23.164999999999999</v>
      </c>
      <c r="N17">
        <f t="shared" si="0"/>
        <v>16.490356056080067</v>
      </c>
      <c r="O17">
        <f t="shared" si="1"/>
        <v>5.3063912572762273E-2</v>
      </c>
    </row>
    <row r="18" spans="1:15" x14ac:dyDescent="0.25">
      <c r="A18" s="2" t="s">
        <v>8</v>
      </c>
      <c r="B18" s="3">
        <v>7.583333333333333</v>
      </c>
      <c r="C18" s="3">
        <v>8.6666666666666661</v>
      </c>
      <c r="D18" s="3">
        <v>19.170000000000002</v>
      </c>
      <c r="E18" s="3">
        <v>19.559999999999999</v>
      </c>
      <c r="F18" s="7">
        <v>1048</v>
      </c>
      <c r="G18" s="7">
        <v>1048</v>
      </c>
      <c r="H18" s="5">
        <v>16.260000000000002</v>
      </c>
      <c r="I18" s="5">
        <v>19.079999999999998</v>
      </c>
      <c r="J18" s="5">
        <v>20.62</v>
      </c>
      <c r="K18" s="5">
        <v>14.05</v>
      </c>
      <c r="L18" s="5">
        <v>115.38</v>
      </c>
      <c r="M18" s="5">
        <f t="shared" si="3"/>
        <v>23.164999999999999</v>
      </c>
      <c r="N18">
        <f t="shared" si="0"/>
        <v>19.295591484946947</v>
      </c>
      <c r="O18">
        <f t="shared" si="1"/>
        <v>4.6479688381630212E-2</v>
      </c>
    </row>
    <row r="19" spans="1:15" x14ac:dyDescent="0.25">
      <c r="A19" s="2" t="s">
        <v>8</v>
      </c>
      <c r="B19" s="3">
        <v>8.6666666666666661</v>
      </c>
      <c r="C19" s="3">
        <v>9.5</v>
      </c>
      <c r="D19" s="3">
        <v>19.559999999999999</v>
      </c>
      <c r="E19" s="3">
        <v>21.33</v>
      </c>
      <c r="F19" s="7">
        <v>1048</v>
      </c>
      <c r="G19" s="7">
        <v>1048</v>
      </c>
      <c r="H19" s="5">
        <v>19.079999999999998</v>
      </c>
      <c r="I19" s="5">
        <v>21.24</v>
      </c>
      <c r="J19" s="5">
        <v>22.05</v>
      </c>
      <c r="K19" s="5">
        <v>15.22</v>
      </c>
      <c r="L19" s="5">
        <v>142.63999999999999</v>
      </c>
      <c r="M19" s="5">
        <f t="shared" si="3"/>
        <v>23.164999999999999</v>
      </c>
      <c r="N19">
        <f t="shared" si="0"/>
        <v>21.396730205102973</v>
      </c>
      <c r="O19">
        <f t="shared" si="1"/>
        <v>2.456435719162036E-2</v>
      </c>
    </row>
    <row r="20" spans="1:15" x14ac:dyDescent="0.25">
      <c r="A20" s="2" t="s">
        <v>8</v>
      </c>
      <c r="B20" s="3">
        <v>9.5</v>
      </c>
      <c r="C20" s="3">
        <v>10.5</v>
      </c>
      <c r="D20" s="3">
        <v>21.33</v>
      </c>
      <c r="E20" s="3">
        <v>25</v>
      </c>
      <c r="F20" s="7">
        <v>1048</v>
      </c>
      <c r="G20" s="7">
        <v>1037</v>
      </c>
      <c r="H20" s="5">
        <v>21.24</v>
      </c>
      <c r="I20" s="5">
        <v>22.87</v>
      </c>
      <c r="J20" s="5">
        <v>23.19</v>
      </c>
      <c r="K20" s="5">
        <v>16.059999999999999</v>
      </c>
      <c r="L20" s="5">
        <v>177.7</v>
      </c>
      <c r="M20" s="5">
        <f t="shared" si="3"/>
        <v>23.164999999999999</v>
      </c>
      <c r="N20">
        <f t="shared" si="0"/>
        <v>23.628346936396525</v>
      </c>
      <c r="O20">
        <f t="shared" si="1"/>
        <v>0.57509007594199402</v>
      </c>
    </row>
    <row r="21" spans="1:15" x14ac:dyDescent="0.25">
      <c r="A21" s="2" t="s">
        <v>8</v>
      </c>
      <c r="B21" s="3">
        <v>10.5</v>
      </c>
      <c r="C21" s="3">
        <v>11.583333333333334</v>
      </c>
      <c r="D21" s="3">
        <v>25</v>
      </c>
      <c r="E21" s="3">
        <v>26.67</v>
      </c>
      <c r="F21" s="7">
        <v>1037</v>
      </c>
      <c r="G21" s="7">
        <v>1037</v>
      </c>
      <c r="H21" s="5">
        <v>22.87</v>
      </c>
      <c r="I21" s="5">
        <v>25.43</v>
      </c>
      <c r="J21" s="5">
        <v>24.15</v>
      </c>
      <c r="K21" s="5">
        <v>16.760000000000002</v>
      </c>
      <c r="L21" s="5">
        <v>219.22</v>
      </c>
      <c r="M21" s="5">
        <f t="shared" si="3"/>
        <v>23.164999999999999</v>
      </c>
      <c r="N21">
        <f t="shared" si="0"/>
        <v>25.069489656472957</v>
      </c>
      <c r="O21">
        <f t="shared" si="1"/>
        <v>0.12996770778998651</v>
      </c>
    </row>
    <row r="22" spans="1:15" x14ac:dyDescent="0.25">
      <c r="A22" s="2" t="s">
        <v>8</v>
      </c>
      <c r="B22" s="3">
        <v>11.583333333333334</v>
      </c>
      <c r="C22" s="3">
        <v>12.583333333333334</v>
      </c>
      <c r="D22" s="3">
        <v>26.67</v>
      </c>
      <c r="E22" s="3">
        <v>29</v>
      </c>
      <c r="F22" s="7">
        <v>1037</v>
      </c>
      <c r="G22" s="7">
        <v>1037</v>
      </c>
      <c r="H22" s="5">
        <v>25.43</v>
      </c>
      <c r="I22" s="5">
        <v>24.5</v>
      </c>
      <c r="J22" s="5">
        <v>25.59</v>
      </c>
      <c r="K22" s="5">
        <v>17.670000000000002</v>
      </c>
      <c r="L22" s="5">
        <v>261.11</v>
      </c>
      <c r="M22" s="5">
        <f t="shared" si="3"/>
        <v>23.164999999999999</v>
      </c>
      <c r="N22">
        <f t="shared" si="0"/>
        <v>27.089641889468322</v>
      </c>
      <c r="O22">
        <f t="shared" si="1"/>
        <v>6.7062451156890583</v>
      </c>
    </row>
    <row r="23" spans="1:15" x14ac:dyDescent="0.25">
      <c r="A23" s="2" t="s">
        <v>8</v>
      </c>
      <c r="B23" s="3">
        <v>12.583333333333334</v>
      </c>
      <c r="C23" s="3">
        <v>13.666666666666666</v>
      </c>
      <c r="D23" s="3">
        <v>29</v>
      </c>
      <c r="E23" s="3">
        <v>30.22</v>
      </c>
      <c r="F23" s="7">
        <v>1037</v>
      </c>
      <c r="G23" s="7">
        <v>1037</v>
      </c>
      <c r="H23" s="5">
        <v>24.5</v>
      </c>
      <c r="I23" s="5">
        <v>29.2</v>
      </c>
      <c r="J23" s="5">
        <v>27.6</v>
      </c>
      <c r="K23" s="5">
        <v>17.82</v>
      </c>
      <c r="L23" s="5">
        <v>299.95000000000005</v>
      </c>
      <c r="M23" s="5">
        <f t="shared" si="3"/>
        <v>23.164999999999999</v>
      </c>
      <c r="N23">
        <f t="shared" si="0"/>
        <v>26.099817278267857</v>
      </c>
      <c r="O23">
        <f t="shared" si="1"/>
        <v>9.6111329081265158</v>
      </c>
    </row>
    <row r="24" spans="1:15" x14ac:dyDescent="0.25">
      <c r="A24" s="2" t="s">
        <v>8</v>
      </c>
      <c r="B24" s="3">
        <v>13.666666666666666</v>
      </c>
      <c r="C24" s="3">
        <v>14.75</v>
      </c>
      <c r="D24" s="3">
        <v>30.22</v>
      </c>
      <c r="E24" s="3">
        <v>31.22</v>
      </c>
      <c r="F24" s="7">
        <v>1037</v>
      </c>
      <c r="G24" s="7">
        <v>1026</v>
      </c>
      <c r="H24" s="5">
        <v>29.2</v>
      </c>
      <c r="I24" s="5">
        <v>30.65</v>
      </c>
      <c r="J24" s="5">
        <v>27.89</v>
      </c>
      <c r="K24" s="5">
        <v>18.93</v>
      </c>
      <c r="L24" s="5">
        <v>338.79</v>
      </c>
      <c r="M24" s="5">
        <f t="shared" si="3"/>
        <v>23.164999999999999</v>
      </c>
      <c r="N24">
        <f t="shared" si="0"/>
        <v>30.274898229084329</v>
      </c>
      <c r="O24">
        <f t="shared" si="1"/>
        <v>0.14070133854407169</v>
      </c>
    </row>
    <row r="25" spans="1:15" x14ac:dyDescent="0.25">
      <c r="A25" s="2" t="s">
        <v>8</v>
      </c>
      <c r="B25" s="3">
        <v>14.75</v>
      </c>
      <c r="C25" s="3">
        <v>15.583333333333334</v>
      </c>
      <c r="D25" s="3">
        <v>31.22</v>
      </c>
      <c r="E25" s="3">
        <v>30.72</v>
      </c>
      <c r="F25" s="7">
        <v>1026</v>
      </c>
      <c r="G25" s="7">
        <v>1026</v>
      </c>
      <c r="H25" s="5">
        <v>30.65</v>
      </c>
      <c r="I25" s="5">
        <v>32.4</v>
      </c>
      <c r="J25" s="5">
        <v>28.62</v>
      </c>
      <c r="K25" s="5">
        <v>19.5</v>
      </c>
      <c r="L25" s="5">
        <v>366.52</v>
      </c>
      <c r="M25" s="5">
        <f t="shared" si="3"/>
        <v>23.164999999999999</v>
      </c>
      <c r="N25">
        <f t="shared" si="0"/>
        <v>30.9729208623557</v>
      </c>
      <c r="O25">
        <f t="shared" si="1"/>
        <v>2.0365548650995948</v>
      </c>
    </row>
    <row r="26" spans="1:15" x14ac:dyDescent="0.25">
      <c r="A26" t="s">
        <v>9</v>
      </c>
      <c r="B26" s="1">
        <v>4.083333333333333</v>
      </c>
      <c r="C26" s="1">
        <v>4.75</v>
      </c>
      <c r="D26" s="1">
        <v>10.74</v>
      </c>
      <c r="E26" s="1">
        <v>12.84</v>
      </c>
      <c r="F26" s="6">
        <v>1092</v>
      </c>
      <c r="G26" s="6">
        <v>1092</v>
      </c>
      <c r="H26" s="4">
        <v>4.32</v>
      </c>
      <c r="I26" s="4">
        <v>5.84</v>
      </c>
      <c r="J26" s="4">
        <v>10.91</v>
      </c>
      <c r="K26" s="4">
        <v>7.1</v>
      </c>
      <c r="L26" s="4">
        <v>16.309999999999999</v>
      </c>
      <c r="M26" s="4">
        <f>D32+(D33-D32)/(B33-B32)*(10-B32)</f>
        <v>17.445</v>
      </c>
      <c r="N26">
        <f t="shared" si="0"/>
        <v>5.0974781186138314</v>
      </c>
      <c r="O26">
        <f t="shared" si="1"/>
        <v>0.55133874433725527</v>
      </c>
    </row>
    <row r="27" spans="1:15" x14ac:dyDescent="0.25">
      <c r="A27" t="s">
        <v>9</v>
      </c>
      <c r="B27" s="1">
        <v>4.75</v>
      </c>
      <c r="C27" s="1">
        <v>5.666666666666667</v>
      </c>
      <c r="D27" s="1">
        <v>12.84</v>
      </c>
      <c r="E27" s="1">
        <v>13.48</v>
      </c>
      <c r="F27" s="6">
        <v>1092</v>
      </c>
      <c r="G27" s="6">
        <v>1092</v>
      </c>
      <c r="H27" s="4">
        <v>5.84</v>
      </c>
      <c r="I27" s="4">
        <v>7.47</v>
      </c>
      <c r="J27" s="4">
        <v>12.59</v>
      </c>
      <c r="K27" s="4">
        <v>8.25</v>
      </c>
      <c r="L27" s="4">
        <v>27.3</v>
      </c>
      <c r="M27" s="4">
        <f>M26</f>
        <v>17.445</v>
      </c>
      <c r="N27">
        <f t="shared" si="0"/>
        <v>7.2574115890289663</v>
      </c>
      <c r="O27">
        <f t="shared" si="1"/>
        <v>4.5193832479189004E-2</v>
      </c>
    </row>
    <row r="28" spans="1:15" x14ac:dyDescent="0.25">
      <c r="A28" t="s">
        <v>9</v>
      </c>
      <c r="B28" s="1">
        <v>5.666666666666667</v>
      </c>
      <c r="C28" s="1">
        <v>6.833333333333333</v>
      </c>
      <c r="D28" s="1">
        <v>13.48</v>
      </c>
      <c r="E28" s="1">
        <v>14.44</v>
      </c>
      <c r="F28" s="6">
        <v>1092</v>
      </c>
      <c r="G28" s="6">
        <v>1092</v>
      </c>
      <c r="H28" s="4">
        <v>7.47</v>
      </c>
      <c r="I28" s="4">
        <v>9.2100000000000009</v>
      </c>
      <c r="J28" s="4">
        <v>14.19</v>
      </c>
      <c r="K28" s="4">
        <v>9.34</v>
      </c>
      <c r="L28" s="4">
        <v>36.57</v>
      </c>
      <c r="M28" s="4">
        <f t="shared" ref="M28:M37" si="4">M27</f>
        <v>17.445</v>
      </c>
      <c r="N28">
        <f t="shared" si="0"/>
        <v>9.3920185711876272</v>
      </c>
      <c r="O28">
        <f t="shared" si="1"/>
        <v>3.3130760257184991E-2</v>
      </c>
    </row>
    <row r="29" spans="1:15" x14ac:dyDescent="0.25">
      <c r="A29" t="s">
        <v>9</v>
      </c>
      <c r="B29" s="1">
        <v>6.833333333333333</v>
      </c>
      <c r="C29" s="1">
        <v>7.583333333333333</v>
      </c>
      <c r="D29" s="1">
        <v>14.44</v>
      </c>
      <c r="E29" s="1">
        <v>15.61</v>
      </c>
      <c r="F29" s="6">
        <v>1092</v>
      </c>
      <c r="G29" s="6">
        <v>1080</v>
      </c>
      <c r="H29" s="4">
        <v>9.2100000000000009</v>
      </c>
      <c r="I29" s="4">
        <v>10.73</v>
      </c>
      <c r="J29" s="4">
        <v>15.81</v>
      </c>
      <c r="K29" s="4">
        <v>10.37</v>
      </c>
      <c r="L29" s="4">
        <v>47.75</v>
      </c>
      <c r="M29" s="4">
        <f t="shared" si="4"/>
        <v>17.445</v>
      </c>
      <c r="N29">
        <f t="shared" si="0"/>
        <v>10.617080170947064</v>
      </c>
      <c r="O29">
        <f t="shared" si="1"/>
        <v>1.2750887793344356E-2</v>
      </c>
    </row>
    <row r="30" spans="1:15" x14ac:dyDescent="0.25">
      <c r="A30" t="s">
        <v>9</v>
      </c>
      <c r="B30" s="1">
        <v>7.583333333333333</v>
      </c>
      <c r="C30" s="1">
        <v>8.6666666666666661</v>
      </c>
      <c r="D30" s="1">
        <v>15.61</v>
      </c>
      <c r="E30" s="1">
        <v>15.78</v>
      </c>
      <c r="F30" s="6">
        <v>1080</v>
      </c>
      <c r="G30" s="6">
        <v>1080</v>
      </c>
      <c r="H30" s="4">
        <v>10.73</v>
      </c>
      <c r="I30" s="4">
        <v>12.25</v>
      </c>
      <c r="J30" s="4">
        <v>16.989999999999998</v>
      </c>
      <c r="K30" s="4">
        <v>11.25</v>
      </c>
      <c r="L30" s="4">
        <v>62.53</v>
      </c>
      <c r="M30" s="4">
        <f t="shared" si="4"/>
        <v>17.445</v>
      </c>
      <c r="N30">
        <f t="shared" si="0"/>
        <v>12.673594016842751</v>
      </c>
      <c r="O30">
        <f t="shared" si="1"/>
        <v>0.17943189110497662</v>
      </c>
    </row>
    <row r="31" spans="1:15" x14ac:dyDescent="0.25">
      <c r="A31" t="s">
        <v>9</v>
      </c>
      <c r="B31" s="1">
        <v>8.6666666666666661</v>
      </c>
      <c r="C31" s="1">
        <v>9.5</v>
      </c>
      <c r="D31" s="1">
        <v>15.78</v>
      </c>
      <c r="E31" s="1">
        <v>16.72</v>
      </c>
      <c r="F31" s="6">
        <v>1080</v>
      </c>
      <c r="G31" s="6">
        <v>1080</v>
      </c>
      <c r="H31" s="4">
        <v>12.25</v>
      </c>
      <c r="I31" s="4">
        <v>13.24</v>
      </c>
      <c r="J31" s="4">
        <v>18.03</v>
      </c>
      <c r="K31" s="4">
        <v>12.01</v>
      </c>
      <c r="L31" s="4">
        <v>73.34</v>
      </c>
      <c r="M31" s="4">
        <f t="shared" si="4"/>
        <v>17.445</v>
      </c>
      <c r="N31">
        <f t="shared" si="0"/>
        <v>13.788394461539605</v>
      </c>
      <c r="O31">
        <f t="shared" si="1"/>
        <v>0.30073648544731307</v>
      </c>
    </row>
    <row r="32" spans="1:15" x14ac:dyDescent="0.25">
      <c r="A32" t="s">
        <v>9</v>
      </c>
      <c r="B32" s="1">
        <v>9.5</v>
      </c>
      <c r="C32" s="1">
        <v>10.5</v>
      </c>
      <c r="D32" s="1">
        <v>16.72</v>
      </c>
      <c r="E32" s="1">
        <v>18.170000000000002</v>
      </c>
      <c r="F32" s="6">
        <v>1080</v>
      </c>
      <c r="G32" s="6">
        <v>1069</v>
      </c>
      <c r="H32" s="4">
        <v>13.24</v>
      </c>
      <c r="I32" s="4">
        <v>14.18</v>
      </c>
      <c r="J32" s="4">
        <v>18.809999999999999</v>
      </c>
      <c r="K32" s="4">
        <v>12.49</v>
      </c>
      <c r="L32" s="4">
        <v>86.35</v>
      </c>
      <c r="M32" s="4">
        <f t="shared" si="4"/>
        <v>17.445</v>
      </c>
      <c r="N32">
        <f t="shared" si="0"/>
        <v>14.917944476338356</v>
      </c>
      <c r="O32">
        <f t="shared" si="1"/>
        <v>0.54456205015829051</v>
      </c>
    </row>
    <row r="33" spans="1:15" x14ac:dyDescent="0.25">
      <c r="A33" t="s">
        <v>9</v>
      </c>
      <c r="B33" s="1">
        <v>10.5</v>
      </c>
      <c r="C33" s="1">
        <v>11.583333333333334</v>
      </c>
      <c r="D33" s="1">
        <v>18.170000000000002</v>
      </c>
      <c r="E33" s="1">
        <v>20.61</v>
      </c>
      <c r="F33" s="6">
        <v>1069</v>
      </c>
      <c r="G33" s="6">
        <v>1058</v>
      </c>
      <c r="H33" s="4">
        <v>14.18</v>
      </c>
      <c r="I33" s="4">
        <v>16.45</v>
      </c>
      <c r="J33" s="4">
        <v>19.29</v>
      </c>
      <c r="K33" s="4">
        <v>12.99</v>
      </c>
      <c r="L33" s="4">
        <v>99.66</v>
      </c>
      <c r="M33" s="4">
        <f t="shared" si="4"/>
        <v>17.445</v>
      </c>
      <c r="N33">
        <f t="shared" si="0"/>
        <v>15.83950740441473</v>
      </c>
      <c r="O33">
        <f t="shared" si="1"/>
        <v>0.37270120926443873</v>
      </c>
    </row>
    <row r="34" spans="1:15" x14ac:dyDescent="0.25">
      <c r="A34" t="s">
        <v>9</v>
      </c>
      <c r="B34" s="1">
        <v>11.583333333333334</v>
      </c>
      <c r="C34" s="1">
        <v>12.583333333333334</v>
      </c>
      <c r="D34" s="1">
        <v>20.61</v>
      </c>
      <c r="E34" s="1">
        <v>23</v>
      </c>
      <c r="F34" s="6">
        <v>1058</v>
      </c>
      <c r="G34" s="6">
        <v>1058</v>
      </c>
      <c r="H34" s="4">
        <v>16.45</v>
      </c>
      <c r="I34" s="4">
        <v>15.6</v>
      </c>
      <c r="J34" s="4">
        <v>20.99</v>
      </c>
      <c r="K34" s="4">
        <v>14.07</v>
      </c>
      <c r="L34" s="4">
        <v>130.1</v>
      </c>
      <c r="M34" s="4">
        <f t="shared" si="4"/>
        <v>17.445</v>
      </c>
      <c r="N34">
        <f t="shared" si="0"/>
        <v>17.992801166215379</v>
      </c>
      <c r="O34">
        <f t="shared" si="1"/>
        <v>5.7254974210416805</v>
      </c>
    </row>
    <row r="35" spans="1:15" x14ac:dyDescent="0.25">
      <c r="A35" t="s">
        <v>9</v>
      </c>
      <c r="B35" s="1">
        <v>12.583333333333334</v>
      </c>
      <c r="C35" s="1">
        <v>13.75</v>
      </c>
      <c r="D35" s="1">
        <v>23</v>
      </c>
      <c r="E35" s="1">
        <v>23.28</v>
      </c>
      <c r="F35" s="6">
        <v>1058</v>
      </c>
      <c r="G35" s="6">
        <v>1036</v>
      </c>
      <c r="H35" s="4">
        <v>15.6</v>
      </c>
      <c r="I35" s="4">
        <v>19.23</v>
      </c>
      <c r="J35" s="4">
        <v>22.85</v>
      </c>
      <c r="K35" s="4">
        <v>14.15</v>
      </c>
      <c r="L35" s="4">
        <v>151.71</v>
      </c>
      <c r="M35" s="4">
        <f t="shared" si="4"/>
        <v>17.445</v>
      </c>
      <c r="N35">
        <f t="shared" si="0"/>
        <v>17.104408174476642</v>
      </c>
      <c r="O35">
        <f t="shared" si="1"/>
        <v>4.5181406087317217</v>
      </c>
    </row>
    <row r="36" spans="1:15" x14ac:dyDescent="0.25">
      <c r="A36" t="s">
        <v>9</v>
      </c>
      <c r="B36" s="1">
        <v>13.75</v>
      </c>
      <c r="C36" s="1">
        <v>14.75</v>
      </c>
      <c r="D36" s="1">
        <v>23.28</v>
      </c>
      <c r="E36" s="1">
        <v>24.28</v>
      </c>
      <c r="F36" s="6">
        <v>1036</v>
      </c>
      <c r="G36" s="6">
        <v>1036</v>
      </c>
      <c r="H36" s="4">
        <v>19.23</v>
      </c>
      <c r="I36" s="4">
        <v>19.88</v>
      </c>
      <c r="J36" s="4">
        <v>22.91</v>
      </c>
      <c r="K36" s="4">
        <v>15.37</v>
      </c>
      <c r="L36" s="4">
        <v>171.12</v>
      </c>
      <c r="M36" s="4">
        <f t="shared" si="4"/>
        <v>17.445</v>
      </c>
      <c r="N36">
        <f t="shared" si="0"/>
        <v>20.553308171238392</v>
      </c>
      <c r="O36">
        <f t="shared" si="1"/>
        <v>0.45334389345638892</v>
      </c>
    </row>
    <row r="37" spans="1:15" x14ac:dyDescent="0.25">
      <c r="A37" t="s">
        <v>9</v>
      </c>
      <c r="B37" s="1">
        <v>14.75</v>
      </c>
      <c r="C37" s="1">
        <v>15.5</v>
      </c>
      <c r="D37" s="1">
        <v>24.28</v>
      </c>
      <c r="E37" s="1">
        <v>27.56</v>
      </c>
      <c r="F37" s="6">
        <v>1036</v>
      </c>
      <c r="G37" s="6">
        <v>1036</v>
      </c>
      <c r="H37" s="4">
        <v>19.88</v>
      </c>
      <c r="I37" s="4">
        <v>21.09</v>
      </c>
      <c r="J37" s="4">
        <v>23.36</v>
      </c>
      <c r="K37" s="4">
        <v>15.63</v>
      </c>
      <c r="L37" s="4">
        <v>183.71</v>
      </c>
      <c r="M37" s="4">
        <f t="shared" si="4"/>
        <v>17.445</v>
      </c>
      <c r="N37">
        <f t="shared" si="0"/>
        <v>20.784215925068416</v>
      </c>
      <c r="O37">
        <f t="shared" si="1"/>
        <v>9.3503900481764365E-2</v>
      </c>
    </row>
    <row r="38" spans="1:15" x14ac:dyDescent="0.25">
      <c r="A38" s="2" t="s">
        <v>10</v>
      </c>
      <c r="B38" s="3">
        <v>4.083333333333333</v>
      </c>
      <c r="C38" s="3">
        <v>4.75</v>
      </c>
      <c r="D38" s="3">
        <v>8.18</v>
      </c>
      <c r="E38" s="3">
        <v>9.68</v>
      </c>
      <c r="F38" s="7">
        <v>1034</v>
      </c>
      <c r="G38" s="7">
        <v>1034</v>
      </c>
      <c r="H38" s="5">
        <v>2.74</v>
      </c>
      <c r="I38" s="5">
        <v>3.92</v>
      </c>
      <c r="J38" s="5">
        <v>8.68</v>
      </c>
      <c r="K38" s="5">
        <v>5.81</v>
      </c>
      <c r="L38" s="5">
        <v>8.18</v>
      </c>
      <c r="M38" s="5">
        <f>D44+(D45-D44)/(B45-B44)*(10-B44)</f>
        <v>15.234999999999999</v>
      </c>
      <c r="N38">
        <f t="shared" si="0"/>
        <v>2.8116084203242417</v>
      </c>
      <c r="O38">
        <f t="shared" si="1"/>
        <v>1.2285318938961227</v>
      </c>
    </row>
    <row r="39" spans="1:15" x14ac:dyDescent="0.25">
      <c r="A39" s="2" t="s">
        <v>10</v>
      </c>
      <c r="B39" s="3">
        <v>4.75</v>
      </c>
      <c r="C39" s="3">
        <v>5.666666666666667</v>
      </c>
      <c r="D39" s="3">
        <v>9.68</v>
      </c>
      <c r="E39" s="3">
        <v>10.58</v>
      </c>
      <c r="F39" s="7">
        <v>1034</v>
      </c>
      <c r="G39" s="7">
        <v>1034</v>
      </c>
      <c r="H39" s="5">
        <v>3.92</v>
      </c>
      <c r="I39" s="5">
        <v>5.2</v>
      </c>
      <c r="J39" s="5">
        <v>10.37</v>
      </c>
      <c r="K39" s="5">
        <v>6.95</v>
      </c>
      <c r="L39" s="5">
        <v>13.74</v>
      </c>
      <c r="M39" s="5">
        <f>M38</f>
        <v>15.234999999999999</v>
      </c>
      <c r="N39">
        <f t="shared" si="0"/>
        <v>4.4585454062419823</v>
      </c>
      <c r="O39">
        <f t="shared" si="1"/>
        <v>0.54975491460486736</v>
      </c>
    </row>
    <row r="40" spans="1:15" x14ac:dyDescent="0.25">
      <c r="A40" s="2" t="s">
        <v>10</v>
      </c>
      <c r="B40" s="3">
        <v>5.666666666666667</v>
      </c>
      <c r="C40" s="3">
        <v>6.833333333333333</v>
      </c>
      <c r="D40" s="3">
        <v>10.58</v>
      </c>
      <c r="E40" s="3">
        <v>11.44</v>
      </c>
      <c r="F40" s="7">
        <v>1034</v>
      </c>
      <c r="G40" s="7">
        <v>1023</v>
      </c>
      <c r="H40" s="5">
        <v>5.2</v>
      </c>
      <c r="I40" s="5">
        <v>7.03</v>
      </c>
      <c r="J40" s="5">
        <v>12.09</v>
      </c>
      <c r="K40" s="5">
        <v>8</v>
      </c>
      <c r="L40" s="5">
        <v>20.170000000000002</v>
      </c>
      <c r="M40" s="5">
        <f t="shared" ref="M40:M49" si="5">M39</f>
        <v>15.234999999999999</v>
      </c>
      <c r="N40">
        <f t="shared" si="0"/>
        <v>6.1662217298121398</v>
      </c>
      <c r="O40">
        <f t="shared" si="1"/>
        <v>0.74611290004873243</v>
      </c>
    </row>
    <row r="41" spans="1:15" x14ac:dyDescent="0.25">
      <c r="A41" s="2" t="s">
        <v>10</v>
      </c>
      <c r="B41" s="3">
        <v>6.833333333333333</v>
      </c>
      <c r="C41" s="3">
        <v>7.583333333333333</v>
      </c>
      <c r="D41" s="3">
        <v>11.44</v>
      </c>
      <c r="E41" s="3">
        <v>13.04</v>
      </c>
      <c r="F41" s="7">
        <v>1023</v>
      </c>
      <c r="G41" s="7">
        <v>990</v>
      </c>
      <c r="H41" s="5">
        <v>7.03</v>
      </c>
      <c r="I41" s="5">
        <v>8.44</v>
      </c>
      <c r="J41" s="5">
        <v>13.97</v>
      </c>
      <c r="K41" s="5">
        <v>9.35</v>
      </c>
      <c r="L41" s="5">
        <v>29.15</v>
      </c>
      <c r="M41" s="5">
        <f t="shared" si="5"/>
        <v>15.234999999999999</v>
      </c>
      <c r="N41">
        <f t="shared" si="0"/>
        <v>7.8369623047370593</v>
      </c>
      <c r="O41">
        <f t="shared" si="1"/>
        <v>0.36365446190803868</v>
      </c>
    </row>
    <row r="42" spans="1:15" x14ac:dyDescent="0.25">
      <c r="A42" s="2" t="s">
        <v>10</v>
      </c>
      <c r="B42" s="3">
        <v>7.583333333333333</v>
      </c>
      <c r="C42" s="3">
        <v>8.6666666666666661</v>
      </c>
      <c r="D42" s="3">
        <v>13.04</v>
      </c>
      <c r="E42" s="3">
        <v>14.16</v>
      </c>
      <c r="F42" s="7">
        <v>990</v>
      </c>
      <c r="G42" s="7">
        <v>990</v>
      </c>
      <c r="H42" s="5">
        <v>8.44</v>
      </c>
      <c r="I42" s="5">
        <v>10.11</v>
      </c>
      <c r="J42" s="5">
        <v>15.13</v>
      </c>
      <c r="K42" s="5">
        <v>10.42</v>
      </c>
      <c r="L42" s="5">
        <v>40.950000000000003</v>
      </c>
      <c r="M42" s="5">
        <f t="shared" si="5"/>
        <v>15.234999999999999</v>
      </c>
      <c r="N42">
        <f t="shared" si="0"/>
        <v>9.7729686285383881</v>
      </c>
      <c r="O42">
        <f t="shared" si="1"/>
        <v>0.11359014534929464</v>
      </c>
    </row>
    <row r="43" spans="1:15" x14ac:dyDescent="0.25">
      <c r="A43" s="2" t="s">
        <v>10</v>
      </c>
      <c r="B43" s="3">
        <v>8.6666666666666661</v>
      </c>
      <c r="C43" s="3">
        <v>9.5</v>
      </c>
      <c r="D43" s="3">
        <v>14.16</v>
      </c>
      <c r="E43" s="3">
        <v>14.78</v>
      </c>
      <c r="F43" s="7">
        <v>990</v>
      </c>
      <c r="G43" s="7">
        <v>990</v>
      </c>
      <c r="H43" s="5">
        <v>10.11</v>
      </c>
      <c r="I43" s="5">
        <v>11.07</v>
      </c>
      <c r="J43" s="5">
        <v>16.38</v>
      </c>
      <c r="K43" s="5">
        <v>11.41</v>
      </c>
      <c r="L43" s="5">
        <v>53.46</v>
      </c>
      <c r="M43" s="5">
        <f t="shared" si="5"/>
        <v>15.234999999999999</v>
      </c>
      <c r="N43">
        <f t="shared" si="0"/>
        <v>11.250934051539998</v>
      </c>
      <c r="O43">
        <f t="shared" si="1"/>
        <v>3.2737131006678563E-2</v>
      </c>
    </row>
    <row r="44" spans="1:15" x14ac:dyDescent="0.25">
      <c r="A44" s="2" t="s">
        <v>10</v>
      </c>
      <c r="B44" s="3">
        <v>9.5</v>
      </c>
      <c r="C44" s="3">
        <v>10.5</v>
      </c>
      <c r="D44" s="3">
        <v>14.78</v>
      </c>
      <c r="E44" s="3">
        <v>15.69</v>
      </c>
      <c r="F44" s="7">
        <v>990</v>
      </c>
      <c r="G44" s="7">
        <v>990</v>
      </c>
      <c r="H44" s="5">
        <v>11.07</v>
      </c>
      <c r="I44" s="5">
        <v>12.1</v>
      </c>
      <c r="J44" s="5">
        <v>17.12</v>
      </c>
      <c r="K44" s="5">
        <v>11.93</v>
      </c>
      <c r="L44" s="5">
        <v>64.95</v>
      </c>
      <c r="M44" s="5">
        <f t="shared" si="5"/>
        <v>15.234999999999999</v>
      </c>
      <c r="N44">
        <f t="shared" si="0"/>
        <v>12.381579804011047</v>
      </c>
      <c r="O44">
        <f t="shared" si="1"/>
        <v>7.9287186026899575E-2</v>
      </c>
    </row>
    <row r="45" spans="1:15" x14ac:dyDescent="0.25">
      <c r="A45" s="2" t="s">
        <v>10</v>
      </c>
      <c r="B45" s="3">
        <v>10.5</v>
      </c>
      <c r="C45" s="3">
        <v>11.583333333333334</v>
      </c>
      <c r="D45" s="3">
        <v>15.69</v>
      </c>
      <c r="E45" s="3">
        <v>16.329999999999998</v>
      </c>
      <c r="F45" s="7">
        <v>990</v>
      </c>
      <c r="G45" s="7">
        <v>968</v>
      </c>
      <c r="H45" s="5">
        <v>12.1</v>
      </c>
      <c r="I45" s="5">
        <v>13.88</v>
      </c>
      <c r="J45" s="5">
        <v>17.77</v>
      </c>
      <c r="K45" s="5">
        <v>12.48</v>
      </c>
      <c r="L45" s="5">
        <v>75.28</v>
      </c>
      <c r="M45" s="5">
        <f t="shared" si="5"/>
        <v>15.234999999999999</v>
      </c>
      <c r="N45">
        <f t="shared" si="0"/>
        <v>13.460171962736416</v>
      </c>
      <c r="O45">
        <f t="shared" si="1"/>
        <v>0.1762555808725941</v>
      </c>
    </row>
    <row r="46" spans="1:15" x14ac:dyDescent="0.25">
      <c r="A46" s="2" t="s">
        <v>10</v>
      </c>
      <c r="B46" s="3">
        <v>11.583333333333334</v>
      </c>
      <c r="C46" s="3">
        <v>12.583333333333334</v>
      </c>
      <c r="D46" s="3">
        <v>16.329999999999998</v>
      </c>
      <c r="E46" s="3">
        <v>16.670000000000002</v>
      </c>
      <c r="F46" s="7">
        <v>968</v>
      </c>
      <c r="G46" s="7">
        <v>968</v>
      </c>
      <c r="H46" s="5">
        <v>13.88</v>
      </c>
      <c r="I46" s="5">
        <v>13.45</v>
      </c>
      <c r="J46" s="5">
        <v>18.91</v>
      </c>
      <c r="K46" s="5">
        <v>13.51</v>
      </c>
      <c r="L46" s="5">
        <v>90.43</v>
      </c>
      <c r="M46" s="5">
        <f t="shared" si="5"/>
        <v>15.234999999999999</v>
      </c>
      <c r="N46">
        <f t="shared" si="0"/>
        <v>15.181050717118191</v>
      </c>
      <c r="O46">
        <f t="shared" si="1"/>
        <v>2.9965365852354071</v>
      </c>
    </row>
    <row r="47" spans="1:15" x14ac:dyDescent="0.25">
      <c r="A47" s="2" t="s">
        <v>10</v>
      </c>
      <c r="B47" s="3">
        <v>12.583333333333334</v>
      </c>
      <c r="C47" s="3">
        <v>13.75</v>
      </c>
      <c r="D47" s="3">
        <v>16.670000000000002</v>
      </c>
      <c r="E47" s="3">
        <v>17.72</v>
      </c>
      <c r="F47" s="7">
        <v>968</v>
      </c>
      <c r="G47" s="7">
        <v>957</v>
      </c>
      <c r="H47" s="5">
        <v>13.45</v>
      </c>
      <c r="I47" s="5">
        <v>15.53</v>
      </c>
      <c r="J47" s="5">
        <v>18.55</v>
      </c>
      <c r="K47" s="5">
        <v>13.62</v>
      </c>
      <c r="L47" s="5">
        <v>94.04</v>
      </c>
      <c r="M47" s="5">
        <f t="shared" si="5"/>
        <v>15.234999999999999</v>
      </c>
      <c r="N47">
        <f t="shared" si="0"/>
        <v>14.727961296261682</v>
      </c>
      <c r="O47">
        <f t="shared" si="1"/>
        <v>0.64326608229423976</v>
      </c>
    </row>
    <row r="48" spans="1:15" x14ac:dyDescent="0.25">
      <c r="A48" s="2" t="s">
        <v>10</v>
      </c>
      <c r="B48" s="3">
        <v>13.75</v>
      </c>
      <c r="C48" s="3">
        <v>14.75</v>
      </c>
      <c r="D48" s="3">
        <v>17.72</v>
      </c>
      <c r="E48" s="3">
        <v>18.329999999999998</v>
      </c>
      <c r="F48" s="7">
        <v>957</v>
      </c>
      <c r="G48" s="7">
        <v>957</v>
      </c>
      <c r="H48" s="5">
        <v>15.53</v>
      </c>
      <c r="I48" s="5">
        <v>15.94</v>
      </c>
      <c r="J48" s="5">
        <v>19.989999999999998</v>
      </c>
      <c r="K48" s="5">
        <v>14.38</v>
      </c>
      <c r="L48" s="5">
        <v>109.59</v>
      </c>
      <c r="M48" s="5">
        <f t="shared" si="5"/>
        <v>15.234999999999999</v>
      </c>
      <c r="N48">
        <f t="shared" si="0"/>
        <v>16.682225221053265</v>
      </c>
      <c r="O48">
        <f t="shared" si="1"/>
        <v>0.55089827876756936</v>
      </c>
    </row>
    <row r="49" spans="1:15" x14ac:dyDescent="0.25">
      <c r="A49" s="2" t="s">
        <v>10</v>
      </c>
      <c r="B49" s="3">
        <v>14.75</v>
      </c>
      <c r="C49" s="3">
        <v>15.5</v>
      </c>
      <c r="D49" s="3">
        <v>18.329999999999998</v>
      </c>
      <c r="E49" s="3">
        <v>18.829999999999998</v>
      </c>
      <c r="F49" s="7">
        <v>957</v>
      </c>
      <c r="G49" s="7">
        <v>957</v>
      </c>
      <c r="H49" s="5">
        <v>15.94</v>
      </c>
      <c r="I49" s="5">
        <v>16.46</v>
      </c>
      <c r="J49" s="5">
        <v>20.36</v>
      </c>
      <c r="K49" s="5">
        <v>14.57</v>
      </c>
      <c r="L49" s="5">
        <v>116.07</v>
      </c>
      <c r="M49" s="5">
        <f t="shared" si="5"/>
        <v>15.234999999999999</v>
      </c>
      <c r="N49">
        <f t="shared" si="0"/>
        <v>16.757799138213173</v>
      </c>
      <c r="O49">
        <f t="shared" si="1"/>
        <v>8.8684326720507883E-2</v>
      </c>
    </row>
    <row r="50" spans="1:15" x14ac:dyDescent="0.25">
      <c r="A50" t="s">
        <v>11</v>
      </c>
      <c r="B50" s="1">
        <v>6</v>
      </c>
      <c r="C50" s="1">
        <v>7.8</v>
      </c>
      <c r="D50" s="1">
        <v>16.4375</v>
      </c>
      <c r="E50" s="1">
        <v>18.5</v>
      </c>
      <c r="F50" s="6">
        <v>488</v>
      </c>
      <c r="G50" s="6">
        <v>481</v>
      </c>
      <c r="H50" s="4">
        <v>8.2799999999999994</v>
      </c>
      <c r="I50" s="4">
        <v>11.7525</v>
      </c>
      <c r="J50" s="4">
        <v>18.229552091509401</v>
      </c>
      <c r="K50" s="4">
        <v>14.7039361237828</v>
      </c>
      <c r="L50" s="4">
        <v>57.0535</v>
      </c>
      <c r="M50" s="4">
        <f>D53+(D54-D53)/(B54-B53)*(10-B53)</f>
        <v>20.8125</v>
      </c>
      <c r="N50">
        <f t="shared" si="0"/>
        <v>11.184573555450422</v>
      </c>
      <c r="O50">
        <f t="shared" si="1"/>
        <v>0.32254044641872437</v>
      </c>
    </row>
    <row r="51" spans="1:15" x14ac:dyDescent="0.25">
      <c r="A51" t="s">
        <v>11</v>
      </c>
      <c r="B51" s="1">
        <v>7.8</v>
      </c>
      <c r="C51" s="1">
        <v>9</v>
      </c>
      <c r="D51" s="1">
        <v>18.5</v>
      </c>
      <c r="E51" s="1">
        <v>19.076923076923102</v>
      </c>
      <c r="F51" s="6">
        <v>481</v>
      </c>
      <c r="G51" s="6">
        <v>481</v>
      </c>
      <c r="H51" s="4">
        <v>11.7525</v>
      </c>
      <c r="I51" s="4">
        <v>13.738099999999999</v>
      </c>
      <c r="J51" s="4">
        <v>21.68413161798</v>
      </c>
      <c r="K51" s="4">
        <v>17.633877463436001</v>
      </c>
      <c r="L51" s="4">
        <v>91.684299999999993</v>
      </c>
      <c r="M51" s="4">
        <f>M50</f>
        <v>20.8125</v>
      </c>
      <c r="N51">
        <f t="shared" si="0"/>
        <v>14.014479552300005</v>
      </c>
      <c r="O51">
        <f t="shared" si="1"/>
        <v>7.6385656929551321E-2</v>
      </c>
    </row>
    <row r="52" spans="1:15" x14ac:dyDescent="0.25">
      <c r="A52" t="s">
        <v>11</v>
      </c>
      <c r="B52" s="1">
        <v>9</v>
      </c>
      <c r="C52" s="1">
        <v>9.9</v>
      </c>
      <c r="D52" s="1">
        <v>19.076923076923102</v>
      </c>
      <c r="E52" s="1">
        <v>20.75</v>
      </c>
      <c r="F52" s="6">
        <v>481</v>
      </c>
      <c r="G52" s="6">
        <v>481</v>
      </c>
      <c r="H52" s="4">
        <v>13.738099999999999</v>
      </c>
      <c r="I52" s="4">
        <v>15.285</v>
      </c>
      <c r="J52" s="4">
        <v>22.903354718182101</v>
      </c>
      <c r="K52" s="4">
        <v>19.063143585597199</v>
      </c>
      <c r="L52" s="4">
        <v>110.88760000000001</v>
      </c>
      <c r="M52" s="4">
        <f t="shared" ref="M52:M60" si="6">M51</f>
        <v>20.8125</v>
      </c>
      <c r="N52">
        <f t="shared" si="0"/>
        <v>15.49927434000233</v>
      </c>
      <c r="O52">
        <f t="shared" si="1"/>
        <v>4.5913492783434082E-2</v>
      </c>
    </row>
    <row r="53" spans="1:15" x14ac:dyDescent="0.25">
      <c r="A53" t="s">
        <v>11</v>
      </c>
      <c r="B53" s="1">
        <v>9.9</v>
      </c>
      <c r="C53" s="1">
        <v>10.8</v>
      </c>
      <c r="D53" s="1">
        <v>20.75</v>
      </c>
      <c r="E53" s="1">
        <v>21.3125</v>
      </c>
      <c r="F53" s="6">
        <v>481</v>
      </c>
      <c r="G53" s="6">
        <v>481</v>
      </c>
      <c r="H53" s="4">
        <v>15.285</v>
      </c>
      <c r="I53" s="4">
        <v>16.896899999999999</v>
      </c>
      <c r="J53" s="4">
        <v>24.649834996574601</v>
      </c>
      <c r="K53" s="4">
        <v>20.109434423169802</v>
      </c>
      <c r="L53" s="4">
        <v>133.03720000000001</v>
      </c>
      <c r="M53" s="4">
        <f t="shared" si="6"/>
        <v>20.8125</v>
      </c>
      <c r="N53">
        <f t="shared" si="0"/>
        <v>16.975989799078384</v>
      </c>
      <c r="O53">
        <f t="shared" si="1"/>
        <v>6.2551963182593765E-3</v>
      </c>
    </row>
    <row r="54" spans="1:15" x14ac:dyDescent="0.25">
      <c r="A54" t="s">
        <v>11</v>
      </c>
      <c r="B54" s="1">
        <v>10.8</v>
      </c>
      <c r="C54" s="1">
        <v>12</v>
      </c>
      <c r="D54" s="1">
        <v>21.3125</v>
      </c>
      <c r="E54" s="1">
        <v>22.970588235294102</v>
      </c>
      <c r="F54" s="6">
        <v>481</v>
      </c>
      <c r="G54" s="6">
        <v>481</v>
      </c>
      <c r="H54" s="4">
        <v>16.896899999999999</v>
      </c>
      <c r="I54" s="4">
        <v>18.758099999999999</v>
      </c>
      <c r="J54" s="4">
        <v>25.139678403010102</v>
      </c>
      <c r="K54" s="4">
        <v>21.142981095343401</v>
      </c>
      <c r="L54" s="4">
        <v>150.97190000000001</v>
      </c>
      <c r="M54" s="4">
        <f t="shared" si="6"/>
        <v>20.8125</v>
      </c>
      <c r="N54">
        <f t="shared" si="0"/>
        <v>18.933422029130483</v>
      </c>
      <c r="O54">
        <f t="shared" si="1"/>
        <v>3.0737813898430361E-2</v>
      </c>
    </row>
    <row r="55" spans="1:15" x14ac:dyDescent="0.25">
      <c r="A55" t="s">
        <v>11</v>
      </c>
      <c r="B55" s="1">
        <v>12</v>
      </c>
      <c r="C55" s="1">
        <v>13</v>
      </c>
      <c r="D55" s="1">
        <v>22.970588235294102</v>
      </c>
      <c r="E55" s="1">
        <v>23.59375</v>
      </c>
      <c r="F55" s="6">
        <v>481</v>
      </c>
      <c r="G55" s="6">
        <v>481</v>
      </c>
      <c r="H55" s="4">
        <v>18.758099999999999</v>
      </c>
      <c r="I55" s="4">
        <v>20.496300000000002</v>
      </c>
      <c r="J55" s="4">
        <v>26.799335875584099</v>
      </c>
      <c r="K55" s="4">
        <v>22.277014765850598</v>
      </c>
      <c r="L55" s="4">
        <v>176.2304</v>
      </c>
      <c r="M55" s="4">
        <f t="shared" si="6"/>
        <v>20.8125</v>
      </c>
      <c r="N55">
        <f t="shared" si="0"/>
        <v>20.348535540083365</v>
      </c>
      <c r="O55">
        <f t="shared" si="1"/>
        <v>2.1834335614455358E-2</v>
      </c>
    </row>
    <row r="56" spans="1:15" x14ac:dyDescent="0.25">
      <c r="A56" t="s">
        <v>11</v>
      </c>
      <c r="B56" s="1">
        <v>13</v>
      </c>
      <c r="C56" s="1">
        <v>14</v>
      </c>
      <c r="D56" s="1">
        <v>23.59375</v>
      </c>
      <c r="E56" s="1">
        <v>24.15625</v>
      </c>
      <c r="F56" s="6">
        <v>481</v>
      </c>
      <c r="G56" s="6">
        <v>481</v>
      </c>
      <c r="H56" s="4">
        <v>20.496300000000002</v>
      </c>
      <c r="I56" s="4">
        <v>22.3812</v>
      </c>
      <c r="J56" s="4">
        <v>27.731716984867798</v>
      </c>
      <c r="K56" s="4">
        <v>23.287848751624502</v>
      </c>
      <c r="L56" s="4">
        <v>197.90039999999999</v>
      </c>
      <c r="M56" s="4">
        <f t="shared" si="6"/>
        <v>20.8125</v>
      </c>
      <c r="N56">
        <f t="shared" si="0"/>
        <v>21.946388194452098</v>
      </c>
      <c r="O56">
        <f t="shared" si="1"/>
        <v>0.18906130624382653</v>
      </c>
    </row>
    <row r="57" spans="1:15" x14ac:dyDescent="0.25">
      <c r="A57" t="s">
        <v>11</v>
      </c>
      <c r="B57" s="1">
        <v>14</v>
      </c>
      <c r="C57" s="1">
        <v>15</v>
      </c>
      <c r="D57" s="1">
        <v>24.15625</v>
      </c>
      <c r="E57" s="1">
        <v>24.087499618530298</v>
      </c>
      <c r="F57" s="6">
        <v>481</v>
      </c>
      <c r="G57" s="6">
        <v>481</v>
      </c>
      <c r="H57" s="4">
        <v>22.3812</v>
      </c>
      <c r="I57" s="4">
        <v>22.6313</v>
      </c>
      <c r="J57" s="4">
        <v>29.576709187956201</v>
      </c>
      <c r="K57" s="4">
        <v>24.333369137331498</v>
      </c>
      <c r="L57" s="4">
        <v>223.40289999999999</v>
      </c>
      <c r="M57" s="4">
        <f t="shared" si="6"/>
        <v>20.8125</v>
      </c>
      <c r="N57">
        <f t="shared" si="0"/>
        <v>23.669763008285173</v>
      </c>
      <c r="O57">
        <f t="shared" si="1"/>
        <v>1.0784054195766926</v>
      </c>
    </row>
    <row r="58" spans="1:15" x14ac:dyDescent="0.25">
      <c r="A58" t="s">
        <v>11</v>
      </c>
      <c r="B58" s="1">
        <v>15</v>
      </c>
      <c r="C58" s="1">
        <v>15.8</v>
      </c>
      <c r="D58" s="1">
        <v>24.087499618530298</v>
      </c>
      <c r="E58" s="1">
        <v>25.024999856948899</v>
      </c>
      <c r="F58" s="6">
        <v>481</v>
      </c>
      <c r="G58" s="6">
        <v>481</v>
      </c>
      <c r="H58" s="4">
        <v>22.6313</v>
      </c>
      <c r="I58" s="4">
        <v>23.5381</v>
      </c>
      <c r="J58" s="4">
        <v>29.3002027996063</v>
      </c>
      <c r="K58" s="4">
        <v>24.468701877506501</v>
      </c>
      <c r="L58" s="4">
        <v>221.7063</v>
      </c>
      <c r="M58" s="4">
        <f t="shared" si="6"/>
        <v>20.8125</v>
      </c>
      <c r="N58">
        <f t="shared" si="0"/>
        <v>23.523404637888873</v>
      </c>
      <c r="O58">
        <f t="shared" si="1"/>
        <v>2.1595366757713353E-4</v>
      </c>
    </row>
    <row r="59" spans="1:15" x14ac:dyDescent="0.25">
      <c r="A59" t="s">
        <v>11</v>
      </c>
      <c r="B59" s="1">
        <v>15.8</v>
      </c>
      <c r="C59" s="1">
        <v>16.899999999999999</v>
      </c>
      <c r="D59" s="1">
        <v>25.024999856948899</v>
      </c>
      <c r="E59" s="1">
        <v>25.3874995708466</v>
      </c>
      <c r="F59" s="6">
        <v>481</v>
      </c>
      <c r="G59" s="6">
        <v>481</v>
      </c>
      <c r="H59" s="4">
        <v>23.5381</v>
      </c>
      <c r="I59" s="4">
        <v>24.203099999999999</v>
      </c>
      <c r="J59" s="4">
        <v>30.0509020576742</v>
      </c>
      <c r="K59" s="4">
        <v>24.955612535111399</v>
      </c>
      <c r="L59" s="4">
        <v>240.09020000000001</v>
      </c>
      <c r="M59" s="4">
        <f t="shared" si="6"/>
        <v>20.8125</v>
      </c>
      <c r="N59">
        <f t="shared" si="0"/>
        <v>24.733764210924289</v>
      </c>
      <c r="O59">
        <f t="shared" si="1"/>
        <v>0.28160450475589871</v>
      </c>
    </row>
    <row r="60" spans="1:15" x14ac:dyDescent="0.25">
      <c r="A60" t="s">
        <v>11</v>
      </c>
      <c r="B60" s="1">
        <v>16.899999999999999</v>
      </c>
      <c r="C60" s="1">
        <v>17.899999999999999</v>
      </c>
      <c r="D60" s="1">
        <v>25.3874995708466</v>
      </c>
      <c r="E60" s="1">
        <v>25.921875</v>
      </c>
      <c r="F60" s="6">
        <v>481</v>
      </c>
      <c r="G60" s="6">
        <v>481</v>
      </c>
      <c r="H60" s="4">
        <v>24.203099999999999</v>
      </c>
      <c r="I60" s="4">
        <v>24.570599999999999</v>
      </c>
      <c r="J60" s="4">
        <v>29.708139936496199</v>
      </c>
      <c r="K60" s="4">
        <v>25.304235808119302</v>
      </c>
      <c r="L60" s="4">
        <v>251.31739999999999</v>
      </c>
      <c r="M60" s="4">
        <f t="shared" si="6"/>
        <v>20.8125</v>
      </c>
      <c r="N60">
        <f t="shared" si="0"/>
        <v>25.159016817857413</v>
      </c>
      <c r="O60">
        <f t="shared" si="1"/>
        <v>0.34623435153744547</v>
      </c>
    </row>
    <row r="61" spans="1:15" x14ac:dyDescent="0.25">
      <c r="A61" s="2" t="s">
        <v>12</v>
      </c>
      <c r="B61" s="3">
        <v>6</v>
      </c>
      <c r="C61" s="3">
        <v>7.8</v>
      </c>
      <c r="D61" s="3">
        <v>16.884615384615401</v>
      </c>
      <c r="E61" s="3">
        <v>18.692307692307701</v>
      </c>
      <c r="F61" s="7">
        <v>620</v>
      </c>
      <c r="G61" s="7">
        <v>620</v>
      </c>
      <c r="H61" s="5">
        <v>8.9291</v>
      </c>
      <c r="I61" s="5">
        <v>12.5739</v>
      </c>
      <c r="J61" s="5">
        <v>17.775625977703498</v>
      </c>
      <c r="K61" s="5">
        <v>13.540070134119301</v>
      </c>
      <c r="L61" s="5">
        <v>62.089100000000002</v>
      </c>
      <c r="M61" s="5">
        <f>D64+(D65-D64)/(B65-B64)*(10-B64)</f>
        <v>20.388439046333808</v>
      </c>
      <c r="N61">
        <f t="shared" si="0"/>
        <v>12.128340129535344</v>
      </c>
      <c r="O61">
        <f t="shared" si="1"/>
        <v>0.1985235981684812</v>
      </c>
    </row>
    <row r="62" spans="1:15" x14ac:dyDescent="0.25">
      <c r="A62" s="2" t="s">
        <v>12</v>
      </c>
      <c r="B62" s="3">
        <v>7.8</v>
      </c>
      <c r="C62" s="3">
        <v>9</v>
      </c>
      <c r="D62" s="3">
        <v>18.692307692307701</v>
      </c>
      <c r="E62" s="3">
        <v>19.21875</v>
      </c>
      <c r="F62" s="7">
        <v>620</v>
      </c>
      <c r="G62" s="7">
        <v>615</v>
      </c>
      <c r="H62" s="5">
        <v>12.5739</v>
      </c>
      <c r="I62" s="5">
        <v>14.510899999999999</v>
      </c>
      <c r="J62" s="5">
        <v>21.046089429521999</v>
      </c>
      <c r="K62" s="5">
        <v>16.067734710405901</v>
      </c>
      <c r="L62" s="5">
        <v>97.697199999999995</v>
      </c>
      <c r="M62" s="5">
        <f>M61</f>
        <v>20.388439046333808</v>
      </c>
      <c r="N62">
        <f t="shared" si="0"/>
        <v>15.021881671415976</v>
      </c>
      <c r="O62">
        <f t="shared" ref="O62:O104" si="7">(I62-N62)^2</f>
        <v>0.26110226852306473</v>
      </c>
    </row>
    <row r="63" spans="1:15" x14ac:dyDescent="0.25">
      <c r="A63" s="2" t="s">
        <v>12</v>
      </c>
      <c r="B63" s="3">
        <v>9</v>
      </c>
      <c r="C63" s="3">
        <v>9.9</v>
      </c>
      <c r="D63" s="3">
        <v>19.21875</v>
      </c>
      <c r="E63" s="3">
        <v>20.269230769230798</v>
      </c>
      <c r="F63" s="7">
        <v>615</v>
      </c>
      <c r="G63" s="7">
        <v>615</v>
      </c>
      <c r="H63" s="5">
        <v>14.510899999999999</v>
      </c>
      <c r="I63" s="5">
        <v>16.036200000000001</v>
      </c>
      <c r="J63" s="5">
        <v>22.448353968728</v>
      </c>
      <c r="K63" s="5">
        <v>17.330775117745599</v>
      </c>
      <c r="L63" s="5">
        <v>116.4076</v>
      </c>
      <c r="M63" s="5">
        <f t="shared" ref="M63:M71" si="8">M62</f>
        <v>20.388439046333808</v>
      </c>
      <c r="N63">
        <f t="shared" si="0"/>
        <v>16.378325510851436</v>
      </c>
      <c r="O63">
        <f t="shared" si="7"/>
        <v>0.11704986517535548</v>
      </c>
    </row>
    <row r="64" spans="1:15" x14ac:dyDescent="0.25">
      <c r="A64" s="2" t="s">
        <v>12</v>
      </c>
      <c r="B64" s="3">
        <v>9.9</v>
      </c>
      <c r="C64" s="3">
        <v>10.8</v>
      </c>
      <c r="D64" s="3">
        <v>20.269230769230798</v>
      </c>
      <c r="E64" s="3">
        <v>21.342105263157901</v>
      </c>
      <c r="F64" s="7">
        <v>615</v>
      </c>
      <c r="G64" s="7">
        <v>615</v>
      </c>
      <c r="H64" s="5">
        <v>16.036200000000001</v>
      </c>
      <c r="I64" s="5">
        <v>17.773299999999999</v>
      </c>
      <c r="J64" s="5">
        <v>24.112189678396899</v>
      </c>
      <c r="K64" s="5">
        <v>18.2193539863745</v>
      </c>
      <c r="L64" s="5">
        <v>135.0967</v>
      </c>
      <c r="M64" s="5">
        <f t="shared" si="8"/>
        <v>20.388439046333808</v>
      </c>
      <c r="N64">
        <f t="shared" si="0"/>
        <v>17.80161049255976</v>
      </c>
      <c r="O64">
        <f t="shared" si="7"/>
        <v>8.0148398897629753E-4</v>
      </c>
    </row>
    <row r="65" spans="1:15" x14ac:dyDescent="0.25">
      <c r="A65" s="2" t="s">
        <v>12</v>
      </c>
      <c r="B65" s="3">
        <v>10.8</v>
      </c>
      <c r="C65" s="3">
        <v>12</v>
      </c>
      <c r="D65" s="3">
        <v>21.342105263157901</v>
      </c>
      <c r="E65" s="3">
        <v>22.875</v>
      </c>
      <c r="F65" s="7">
        <v>615</v>
      </c>
      <c r="G65" s="7">
        <v>615</v>
      </c>
      <c r="H65" s="5">
        <v>17.773299999999999</v>
      </c>
      <c r="I65" s="5">
        <v>19.691500000000001</v>
      </c>
      <c r="J65" s="5">
        <v>24.2948094783013</v>
      </c>
      <c r="K65" s="5">
        <v>19.1796037580811</v>
      </c>
      <c r="L65" s="5">
        <v>157.43639999999999</v>
      </c>
      <c r="M65" s="5">
        <f t="shared" si="8"/>
        <v>20.388439046333808</v>
      </c>
      <c r="N65">
        <f t="shared" si="0"/>
        <v>19.882168125977923</v>
      </c>
      <c r="O65">
        <f t="shared" si="7"/>
        <v>3.6354334263932711E-2</v>
      </c>
    </row>
    <row r="66" spans="1:15" x14ac:dyDescent="0.25">
      <c r="A66" s="2" t="s">
        <v>12</v>
      </c>
      <c r="B66" s="3">
        <v>12</v>
      </c>
      <c r="C66" s="3">
        <v>13</v>
      </c>
      <c r="D66" s="3">
        <v>22.875</v>
      </c>
      <c r="E66" s="3">
        <v>22.824999999999999</v>
      </c>
      <c r="F66" s="7">
        <v>615</v>
      </c>
      <c r="G66" s="7">
        <v>610</v>
      </c>
      <c r="H66" s="5">
        <v>19.691500000000001</v>
      </c>
      <c r="I66" s="5">
        <v>21.9648</v>
      </c>
      <c r="J66" s="5">
        <v>25.854564325471902</v>
      </c>
      <c r="K66" s="5">
        <v>20.1901854583855</v>
      </c>
      <c r="L66" s="5">
        <v>188.2371</v>
      </c>
      <c r="M66" s="5">
        <f t="shared" si="8"/>
        <v>20.388439046333808</v>
      </c>
      <c r="N66">
        <f t="shared" si="0"/>
        <v>21.311512794601388</v>
      </c>
      <c r="O66">
        <f t="shared" si="7"/>
        <v>0.42678417273752894</v>
      </c>
    </row>
    <row r="67" spans="1:15" x14ac:dyDescent="0.25">
      <c r="A67" s="2" t="s">
        <v>12</v>
      </c>
      <c r="B67" s="3">
        <v>13</v>
      </c>
      <c r="C67" s="3">
        <v>14</v>
      </c>
      <c r="D67" s="3">
        <v>22.824999999999999</v>
      </c>
      <c r="E67" s="3">
        <v>24.3</v>
      </c>
      <c r="F67" s="7">
        <v>610</v>
      </c>
      <c r="G67" s="7">
        <v>605</v>
      </c>
      <c r="H67" s="5">
        <v>21.9648</v>
      </c>
      <c r="I67" s="5">
        <v>23.6493</v>
      </c>
      <c r="J67" s="5">
        <v>27.794264118851501</v>
      </c>
      <c r="K67" s="5">
        <v>21.409563048927801</v>
      </c>
      <c r="L67" s="5">
        <v>208.37039999999999</v>
      </c>
      <c r="M67" s="5">
        <f t="shared" si="8"/>
        <v>20.388439046333808</v>
      </c>
      <c r="N67">
        <f t="shared" ref="N67:N104" si="9">$Q$2*(C67/$Q$2)^((H67/B67)^$Q$3)</f>
        <v>23.41237495864765</v>
      </c>
      <c r="O67">
        <f t="shared" si="7"/>
        <v>5.6133475219812885E-2</v>
      </c>
    </row>
    <row r="68" spans="1:15" x14ac:dyDescent="0.25">
      <c r="A68" s="2" t="s">
        <v>12</v>
      </c>
      <c r="B68" s="3">
        <v>14</v>
      </c>
      <c r="C68" s="3">
        <v>15</v>
      </c>
      <c r="D68" s="3">
        <v>24.3</v>
      </c>
      <c r="E68" s="3">
        <v>24.985714140392499</v>
      </c>
      <c r="F68" s="7">
        <v>605</v>
      </c>
      <c r="G68" s="7">
        <v>595</v>
      </c>
      <c r="H68" s="5">
        <v>23.6493</v>
      </c>
      <c r="I68" s="5">
        <v>23.768799999999999</v>
      </c>
      <c r="J68" s="5">
        <v>28.698033197911101</v>
      </c>
      <c r="K68" s="5">
        <v>22.3063587929386</v>
      </c>
      <c r="L68" s="5">
        <v>237.2706</v>
      </c>
      <c r="M68" s="5">
        <f t="shared" si="8"/>
        <v>20.388439046333808</v>
      </c>
      <c r="N68">
        <f t="shared" si="9"/>
        <v>24.901061656968622</v>
      </c>
      <c r="O68">
        <f t="shared" si="7"/>
        <v>1.2820164598413322</v>
      </c>
    </row>
    <row r="69" spans="1:15" x14ac:dyDescent="0.25">
      <c r="A69" s="2" t="s">
        <v>12</v>
      </c>
      <c r="B69" s="3">
        <v>15</v>
      </c>
      <c r="C69" s="3">
        <v>15.8</v>
      </c>
      <c r="D69" s="3">
        <v>24.985714140392499</v>
      </c>
      <c r="E69" s="3">
        <v>25.439999961853101</v>
      </c>
      <c r="F69" s="7">
        <v>595</v>
      </c>
      <c r="G69" s="7">
        <v>590</v>
      </c>
      <c r="H69" s="5">
        <v>23.768799999999999</v>
      </c>
      <c r="I69" s="5">
        <v>24.261399999999998</v>
      </c>
      <c r="J69" s="5">
        <v>28.5450438350708</v>
      </c>
      <c r="K69" s="5">
        <v>22.548031593690599</v>
      </c>
      <c r="L69" s="5">
        <v>245.57249999999999</v>
      </c>
      <c r="M69" s="5">
        <f t="shared" si="8"/>
        <v>20.388439046333808</v>
      </c>
      <c r="N69">
        <f t="shared" si="9"/>
        <v>24.611456998940231</v>
      </c>
      <c r="O69">
        <f t="shared" si="7"/>
        <v>0.12253990250704175</v>
      </c>
    </row>
    <row r="70" spans="1:15" x14ac:dyDescent="0.25">
      <c r="A70" s="2" t="s">
        <v>12</v>
      </c>
      <c r="B70" s="3">
        <v>15.8</v>
      </c>
      <c r="C70" s="3">
        <v>16.899999999999999</v>
      </c>
      <c r="D70" s="3">
        <v>25.439999961853101</v>
      </c>
      <c r="E70" s="3">
        <v>25.859999847412102</v>
      </c>
      <c r="F70" s="7">
        <v>590</v>
      </c>
      <c r="G70" s="7">
        <v>590</v>
      </c>
      <c r="H70" s="5">
        <v>24.261399999999998</v>
      </c>
      <c r="I70" s="5">
        <v>24.9955</v>
      </c>
      <c r="J70" s="5">
        <v>29.352393458447299</v>
      </c>
      <c r="K70" s="5">
        <v>22.877086649454199</v>
      </c>
      <c r="L70" s="5">
        <v>250.70099999999999</v>
      </c>
      <c r="M70" s="5">
        <f t="shared" si="8"/>
        <v>20.388439046333808</v>
      </c>
      <c r="N70">
        <f t="shared" si="9"/>
        <v>25.427073061363213</v>
      </c>
      <c r="O70">
        <f t="shared" si="7"/>
        <v>0.18625530729441594</v>
      </c>
    </row>
    <row r="71" spans="1:15" x14ac:dyDescent="0.25">
      <c r="A71" s="2" t="s">
        <v>12</v>
      </c>
      <c r="B71" s="3">
        <v>16.899999999999999</v>
      </c>
      <c r="C71" s="3">
        <v>17.899999999999999</v>
      </c>
      <c r="D71" s="3">
        <v>25.859999847412102</v>
      </c>
      <c r="E71" s="3">
        <v>26.449999809265101</v>
      </c>
      <c r="F71" s="7">
        <v>590</v>
      </c>
      <c r="G71" s="7">
        <v>590</v>
      </c>
      <c r="H71" s="5">
        <v>24.9955</v>
      </c>
      <c r="I71" s="5">
        <v>25.422599999999999</v>
      </c>
      <c r="J71" s="5">
        <v>30.252512257315601</v>
      </c>
      <c r="K71" s="5">
        <v>23.218869988291001</v>
      </c>
      <c r="L71" s="5">
        <v>262.5283</v>
      </c>
      <c r="M71" s="5">
        <f t="shared" si="8"/>
        <v>20.388439046333808</v>
      </c>
      <c r="N71">
        <f t="shared" si="9"/>
        <v>25.907214799003686</v>
      </c>
      <c r="O71">
        <f t="shared" si="7"/>
        <v>0.23485150341338382</v>
      </c>
    </row>
    <row r="72" spans="1:15" x14ac:dyDescent="0.25">
      <c r="A72" t="s">
        <v>13</v>
      </c>
      <c r="B72" s="1">
        <v>6</v>
      </c>
      <c r="C72" s="1">
        <v>7.8</v>
      </c>
      <c r="D72" s="1">
        <v>16.9166666666666</v>
      </c>
      <c r="E72" s="1">
        <v>19.6944444444444</v>
      </c>
      <c r="F72" s="6">
        <v>782</v>
      </c>
      <c r="G72" s="6">
        <v>769</v>
      </c>
      <c r="H72" s="4">
        <v>11.1912</v>
      </c>
      <c r="I72" s="4">
        <v>15.2181</v>
      </c>
      <c r="J72" s="4">
        <v>17.278727923077799</v>
      </c>
      <c r="K72" s="4">
        <v>13.4927018442233</v>
      </c>
      <c r="L72" s="4">
        <v>78.890199999999993</v>
      </c>
      <c r="M72" s="4">
        <f>D75+(D76-D75)/(B76-B75)*(10-B75)</f>
        <v>21.97707231040572</v>
      </c>
      <c r="N72">
        <f t="shared" si="9"/>
        <v>15.339702676778652</v>
      </c>
      <c r="O72">
        <f t="shared" si="7"/>
        <v>1.478721099973331E-2</v>
      </c>
    </row>
    <row r="73" spans="1:15" x14ac:dyDescent="0.25">
      <c r="A73" t="s">
        <v>13</v>
      </c>
      <c r="B73" s="1">
        <v>7.8</v>
      </c>
      <c r="C73" s="1">
        <v>9</v>
      </c>
      <c r="D73" s="1">
        <v>19.6944444444444</v>
      </c>
      <c r="E73" s="1">
        <v>20.409090909090999</v>
      </c>
      <c r="F73" s="6">
        <v>769</v>
      </c>
      <c r="G73" s="6">
        <v>769</v>
      </c>
      <c r="H73" s="4">
        <v>15.2181</v>
      </c>
      <c r="I73" s="4">
        <v>17.269400000000001</v>
      </c>
      <c r="J73" s="4">
        <v>20.1731703948488</v>
      </c>
      <c r="K73" s="4">
        <v>15.87767048746</v>
      </c>
      <c r="L73" s="4">
        <v>124.2306</v>
      </c>
      <c r="M73" s="4">
        <f>M72</f>
        <v>21.97707231040572</v>
      </c>
      <c r="N73">
        <f t="shared" si="9"/>
        <v>18.1817773469317</v>
      </c>
      <c r="O73">
        <f t="shared" si="7"/>
        <v>0.83243242319412525</v>
      </c>
    </row>
    <row r="74" spans="1:15" x14ac:dyDescent="0.25">
      <c r="A74" t="s">
        <v>13</v>
      </c>
      <c r="B74" s="1">
        <v>9</v>
      </c>
      <c r="C74" s="1">
        <v>9.9</v>
      </c>
      <c r="D74" s="1">
        <v>20.409090909090999</v>
      </c>
      <c r="E74" s="1">
        <v>21.8611111111112</v>
      </c>
      <c r="F74" s="6">
        <v>769</v>
      </c>
      <c r="G74" s="6">
        <v>764</v>
      </c>
      <c r="H74" s="4">
        <v>17.269400000000001</v>
      </c>
      <c r="I74" s="4">
        <v>18.817599999999999</v>
      </c>
      <c r="J74" s="4">
        <v>21.376758392424101</v>
      </c>
      <c r="K74" s="4">
        <v>16.915447124007802</v>
      </c>
      <c r="L74" s="4">
        <v>146.1046</v>
      </c>
      <c r="M74" s="4">
        <f t="shared" ref="M74:M82" si="10">M73</f>
        <v>21.97707231040572</v>
      </c>
      <c r="N74">
        <f t="shared" si="9"/>
        <v>19.438621965686139</v>
      </c>
      <c r="O74">
        <f t="shared" si="7"/>
        <v>0.38566828186467694</v>
      </c>
    </row>
    <row r="75" spans="1:15" x14ac:dyDescent="0.25">
      <c r="A75" t="s">
        <v>13</v>
      </c>
      <c r="B75" s="1">
        <v>9.9</v>
      </c>
      <c r="C75" s="1">
        <v>10.8</v>
      </c>
      <c r="D75" s="1">
        <v>21.8611111111112</v>
      </c>
      <c r="E75" s="1">
        <v>22.904761904761902</v>
      </c>
      <c r="F75" s="6">
        <v>764</v>
      </c>
      <c r="G75" s="6">
        <v>764</v>
      </c>
      <c r="H75" s="4">
        <v>18.817599999999999</v>
      </c>
      <c r="I75" s="4">
        <v>20.5671</v>
      </c>
      <c r="J75" s="4">
        <v>22.789955995928299</v>
      </c>
      <c r="K75" s="4">
        <v>17.709712712012301</v>
      </c>
      <c r="L75" s="4">
        <v>169.4057</v>
      </c>
      <c r="M75" s="4">
        <f t="shared" si="10"/>
        <v>21.97707231040572</v>
      </c>
      <c r="N75">
        <f t="shared" si="9"/>
        <v>20.784699343381909</v>
      </c>
      <c r="O75">
        <f t="shared" si="7"/>
        <v>4.7349474240238137E-2</v>
      </c>
    </row>
    <row r="76" spans="1:15" x14ac:dyDescent="0.25">
      <c r="A76" t="s">
        <v>13</v>
      </c>
      <c r="B76" s="1">
        <v>10.8</v>
      </c>
      <c r="C76" s="1">
        <v>12</v>
      </c>
      <c r="D76" s="1">
        <v>22.904761904761902</v>
      </c>
      <c r="E76" s="1">
        <v>24.863636363636399</v>
      </c>
      <c r="F76" s="6">
        <v>764</v>
      </c>
      <c r="G76" s="6">
        <v>764</v>
      </c>
      <c r="H76" s="4">
        <v>20.5671</v>
      </c>
      <c r="I76" s="4">
        <v>22.723099999999999</v>
      </c>
      <c r="J76" s="4">
        <v>23.060732396866999</v>
      </c>
      <c r="K76" s="4">
        <v>18.514270477109001</v>
      </c>
      <c r="L76" s="4">
        <v>194.08189999999999</v>
      </c>
      <c r="M76" s="4">
        <f t="shared" si="10"/>
        <v>21.97707231040572</v>
      </c>
      <c r="N76">
        <f t="shared" si="9"/>
        <v>22.831237731351056</v>
      </c>
      <c r="O76">
        <f t="shared" si="7"/>
        <v>1.1693768941753419E-2</v>
      </c>
    </row>
    <row r="77" spans="1:15" x14ac:dyDescent="0.25">
      <c r="A77" t="s">
        <v>13</v>
      </c>
      <c r="B77" s="1">
        <v>12</v>
      </c>
      <c r="C77" s="1">
        <v>13</v>
      </c>
      <c r="D77" s="1">
        <v>24.863636363636399</v>
      </c>
      <c r="E77" s="1">
        <v>25.386363636363601</v>
      </c>
      <c r="F77" s="6">
        <v>764</v>
      </c>
      <c r="G77" s="6">
        <v>764</v>
      </c>
      <c r="H77" s="4">
        <v>22.723099999999999</v>
      </c>
      <c r="I77" s="4">
        <v>24.549499999999998</v>
      </c>
      <c r="J77" s="4">
        <v>25.0961717790405</v>
      </c>
      <c r="K77" s="4">
        <v>19.4592137648477</v>
      </c>
      <c r="L77" s="4">
        <v>227.71709999999999</v>
      </c>
      <c r="M77" s="4">
        <f t="shared" si="10"/>
        <v>21.97707231040572</v>
      </c>
      <c r="N77">
        <f t="shared" si="9"/>
        <v>24.358901730809713</v>
      </c>
      <c r="O77">
        <f t="shared" si="7"/>
        <v>3.6327700218332599E-2</v>
      </c>
    </row>
    <row r="78" spans="1:15" x14ac:dyDescent="0.25">
      <c r="A78" t="s">
        <v>13</v>
      </c>
      <c r="B78" s="1">
        <v>13</v>
      </c>
      <c r="C78" s="1">
        <v>14</v>
      </c>
      <c r="D78" s="1">
        <v>25.386363636363601</v>
      </c>
      <c r="E78" s="1">
        <v>25.704545454545499</v>
      </c>
      <c r="F78" s="6">
        <v>764</v>
      </c>
      <c r="G78" s="6">
        <v>759</v>
      </c>
      <c r="H78" s="4">
        <v>24.549499999999998</v>
      </c>
      <c r="I78" s="4">
        <v>26.5639</v>
      </c>
      <c r="J78" s="4">
        <v>26.198837540090999</v>
      </c>
      <c r="K78" s="4">
        <v>20.2285145506786</v>
      </c>
      <c r="L78" s="4">
        <v>254.16460000000001</v>
      </c>
      <c r="M78" s="4">
        <f t="shared" si="10"/>
        <v>21.97707231040572</v>
      </c>
      <c r="N78">
        <f t="shared" si="9"/>
        <v>25.927073065145624</v>
      </c>
      <c r="O78">
        <f t="shared" si="7"/>
        <v>0.40554854495602</v>
      </c>
    </row>
    <row r="79" spans="1:15" x14ac:dyDescent="0.25">
      <c r="A79" t="s">
        <v>13</v>
      </c>
      <c r="B79" s="1">
        <v>14</v>
      </c>
      <c r="C79" s="1">
        <v>15</v>
      </c>
      <c r="D79" s="1">
        <v>25.704545454545499</v>
      </c>
      <c r="E79" s="1">
        <v>25.936363393610101</v>
      </c>
      <c r="F79" s="6">
        <v>759</v>
      </c>
      <c r="G79" s="6">
        <v>750</v>
      </c>
      <c r="H79" s="4">
        <v>26.5639</v>
      </c>
      <c r="I79" s="4">
        <v>26.8569</v>
      </c>
      <c r="J79" s="4">
        <v>27.2323816659217</v>
      </c>
      <c r="K79" s="4">
        <v>21.105698722563499</v>
      </c>
      <c r="L79" s="4">
        <v>280.42399999999998</v>
      </c>
      <c r="M79" s="4">
        <f t="shared" si="10"/>
        <v>21.97707231040572</v>
      </c>
      <c r="N79">
        <f t="shared" si="9"/>
        <v>27.659219342689298</v>
      </c>
      <c r="O79">
        <f t="shared" si="7"/>
        <v>0.64371632765338727</v>
      </c>
    </row>
    <row r="80" spans="1:15" x14ac:dyDescent="0.25">
      <c r="A80" t="s">
        <v>13</v>
      </c>
      <c r="B80" s="1">
        <v>15</v>
      </c>
      <c r="C80" s="1">
        <v>15.8</v>
      </c>
      <c r="D80" s="1">
        <v>25.936363393610101</v>
      </c>
      <c r="E80" s="1">
        <v>26.7681815407492</v>
      </c>
      <c r="F80" s="6">
        <v>750</v>
      </c>
      <c r="G80" s="6">
        <v>750</v>
      </c>
      <c r="H80" s="4">
        <v>26.8569</v>
      </c>
      <c r="I80" s="4">
        <v>27.3856</v>
      </c>
      <c r="J80" s="4">
        <v>27.454752049888999</v>
      </c>
      <c r="K80" s="4">
        <v>21.3518355161955</v>
      </c>
      <c r="L80" s="4">
        <v>283.79379999999998</v>
      </c>
      <c r="M80" s="4">
        <f t="shared" si="10"/>
        <v>21.97707231040572</v>
      </c>
      <c r="N80">
        <f t="shared" si="9"/>
        <v>27.490664423128813</v>
      </c>
      <c r="O80">
        <f t="shared" si="7"/>
        <v>1.1038533007390147E-2</v>
      </c>
    </row>
    <row r="81" spans="1:15" x14ac:dyDescent="0.25">
      <c r="A81" t="s">
        <v>13</v>
      </c>
      <c r="B81" s="1">
        <v>15.8</v>
      </c>
      <c r="C81" s="1">
        <v>16.899999999999999</v>
      </c>
      <c r="D81" s="1">
        <v>26.7681815407492</v>
      </c>
      <c r="E81" s="1">
        <v>27.583333015441902</v>
      </c>
      <c r="F81" s="6">
        <v>750</v>
      </c>
      <c r="G81" s="6">
        <v>745</v>
      </c>
      <c r="H81" s="4">
        <v>27.3856</v>
      </c>
      <c r="I81" s="4">
        <v>28.536100000000001</v>
      </c>
      <c r="J81" s="4">
        <v>27.395387942745501</v>
      </c>
      <c r="K81" s="4">
        <v>21.560434000754501</v>
      </c>
      <c r="L81" s="4">
        <v>296.09460000000001</v>
      </c>
      <c r="M81" s="4">
        <f t="shared" si="10"/>
        <v>21.97707231040572</v>
      </c>
      <c r="N81">
        <f t="shared" si="9"/>
        <v>28.352771155333439</v>
      </c>
      <c r="O81">
        <f t="shared" si="7"/>
        <v>3.3609465286776406E-2</v>
      </c>
    </row>
    <row r="82" spans="1:15" x14ac:dyDescent="0.25">
      <c r="A82" t="s">
        <v>13</v>
      </c>
      <c r="B82" s="1">
        <v>16.899999999999999</v>
      </c>
      <c r="C82" s="1">
        <v>17.899999999999999</v>
      </c>
      <c r="D82" s="1">
        <v>27.583333015441902</v>
      </c>
      <c r="E82" s="1">
        <v>27.693181818181898</v>
      </c>
      <c r="F82" s="6">
        <v>745</v>
      </c>
      <c r="G82" s="6">
        <v>745</v>
      </c>
      <c r="H82" s="4">
        <v>28.536100000000001</v>
      </c>
      <c r="I82" s="4">
        <v>28.9741</v>
      </c>
      <c r="J82" s="4">
        <v>27.6136836570595</v>
      </c>
      <c r="K82" s="4">
        <v>22.0774867353439</v>
      </c>
      <c r="L82" s="4">
        <v>316.17090000000002</v>
      </c>
      <c r="M82" s="4">
        <f t="shared" si="10"/>
        <v>21.97707231040572</v>
      </c>
      <c r="N82">
        <f t="shared" si="9"/>
        <v>29.165332407574578</v>
      </c>
      <c r="O82">
        <f t="shared" si="7"/>
        <v>3.6569833706769493E-2</v>
      </c>
    </row>
    <row r="83" spans="1:15" x14ac:dyDescent="0.25">
      <c r="A83" s="2" t="s">
        <v>14</v>
      </c>
      <c r="B83" s="3">
        <v>6</v>
      </c>
      <c r="C83" s="3">
        <v>7.8</v>
      </c>
      <c r="D83" s="3">
        <v>16.613636363636399</v>
      </c>
      <c r="E83" s="3">
        <v>19.113636363636399</v>
      </c>
      <c r="F83" s="7">
        <v>1042</v>
      </c>
      <c r="G83" s="7">
        <v>1042</v>
      </c>
      <c r="H83" s="5">
        <v>12.2157</v>
      </c>
      <c r="I83" s="5">
        <v>16.6556</v>
      </c>
      <c r="J83" s="5">
        <v>15.8814821276614</v>
      </c>
      <c r="K83" s="5">
        <v>12.2166839522777</v>
      </c>
      <c r="L83" s="5">
        <v>84.105999999999995</v>
      </c>
      <c r="M83" s="5">
        <f>D85+(D86-D85)/(B86-B85)*(10-B85)</f>
        <v>21.532828282828234</v>
      </c>
      <c r="N83">
        <f t="shared" si="9"/>
        <v>16.753824294464117</v>
      </c>
      <c r="O83">
        <f t="shared" si="7"/>
        <v>9.6480120229736014E-3</v>
      </c>
    </row>
    <row r="84" spans="1:15" x14ac:dyDescent="0.25">
      <c r="A84" s="2" t="s">
        <v>14</v>
      </c>
      <c r="B84" s="3">
        <v>7.8</v>
      </c>
      <c r="C84" s="3">
        <v>9</v>
      </c>
      <c r="D84" s="3">
        <v>19.113636363636399</v>
      </c>
      <c r="E84" s="3">
        <v>20.068181818181898</v>
      </c>
      <c r="F84" s="7">
        <v>1042</v>
      </c>
      <c r="G84" s="7">
        <v>1037</v>
      </c>
      <c r="H84" s="5">
        <v>16.6556</v>
      </c>
      <c r="I84" s="5">
        <v>18.8093</v>
      </c>
      <c r="J84" s="5">
        <v>18.506233561201899</v>
      </c>
      <c r="K84" s="5">
        <v>14.268883755776301</v>
      </c>
      <c r="L84" s="5">
        <v>131.79079999999999</v>
      </c>
      <c r="M84" s="5">
        <f>M83</f>
        <v>21.532828282828234</v>
      </c>
      <c r="N84">
        <f t="shared" si="9"/>
        <v>19.847759261285919</v>
      </c>
      <c r="O84">
        <f t="shared" si="7"/>
        <v>1.078397637350496</v>
      </c>
    </row>
    <row r="85" spans="1:15" x14ac:dyDescent="0.25">
      <c r="A85" s="2" t="s">
        <v>14</v>
      </c>
      <c r="B85" s="3">
        <v>9</v>
      </c>
      <c r="C85" s="3">
        <v>9.9</v>
      </c>
      <c r="D85" s="3">
        <v>20.068181818181898</v>
      </c>
      <c r="E85" s="3">
        <v>21.386363636363601</v>
      </c>
      <c r="F85" s="7">
        <v>1037</v>
      </c>
      <c r="G85" s="7">
        <v>1032</v>
      </c>
      <c r="H85" s="5">
        <v>18.8093</v>
      </c>
      <c r="I85" s="5">
        <v>20.522200000000002</v>
      </c>
      <c r="J85" s="5">
        <v>19.685588200782</v>
      </c>
      <c r="K85" s="5">
        <v>15.1949779853074</v>
      </c>
      <c r="L85" s="5">
        <v>156.17330000000001</v>
      </c>
      <c r="M85" s="5">
        <f t="shared" ref="M85:M93" si="11">M84</f>
        <v>21.532828282828234</v>
      </c>
      <c r="N85">
        <f t="shared" si="9"/>
        <v>21.096094762704674</v>
      </c>
      <c r="O85">
        <f t="shared" si="7"/>
        <v>0.3293551986598518</v>
      </c>
    </row>
    <row r="86" spans="1:15" x14ac:dyDescent="0.25">
      <c r="A86" s="2" t="s">
        <v>14</v>
      </c>
      <c r="B86" s="3">
        <v>9.9</v>
      </c>
      <c r="C86" s="3">
        <v>10.8</v>
      </c>
      <c r="D86" s="3">
        <v>21.386363636363601</v>
      </c>
      <c r="E86" s="3">
        <v>22.659090909090999</v>
      </c>
      <c r="F86" s="7">
        <v>1032</v>
      </c>
      <c r="G86" s="7">
        <v>1009</v>
      </c>
      <c r="H86" s="5">
        <v>20.522200000000002</v>
      </c>
      <c r="I86" s="5">
        <v>22.426400000000001</v>
      </c>
      <c r="J86" s="5">
        <v>20.581567130612601</v>
      </c>
      <c r="K86" s="5">
        <v>15.9095801797941</v>
      </c>
      <c r="L86" s="5">
        <v>180.60310000000001</v>
      </c>
      <c r="M86" s="5">
        <f t="shared" si="11"/>
        <v>21.532828282828234</v>
      </c>
      <c r="N86">
        <f t="shared" si="9"/>
        <v>22.55769990931045</v>
      </c>
      <c r="O86">
        <f t="shared" si="7"/>
        <v>1.7239666184932247E-2</v>
      </c>
    </row>
    <row r="87" spans="1:15" x14ac:dyDescent="0.25">
      <c r="A87" s="2" t="s">
        <v>14</v>
      </c>
      <c r="B87" s="3">
        <v>10.8</v>
      </c>
      <c r="C87" s="3">
        <v>12</v>
      </c>
      <c r="D87" s="3">
        <v>22.659090909090999</v>
      </c>
      <c r="E87" s="3">
        <v>23.7045454545454</v>
      </c>
      <c r="F87" s="7">
        <v>1009</v>
      </c>
      <c r="G87" s="7">
        <v>1009</v>
      </c>
      <c r="H87" s="5">
        <v>22.426400000000001</v>
      </c>
      <c r="I87" s="5">
        <v>24.870799999999999</v>
      </c>
      <c r="J87" s="5">
        <v>21.7553025216611</v>
      </c>
      <c r="K87" s="5">
        <v>16.819798128937901</v>
      </c>
      <c r="L87" s="5">
        <v>207.90520000000001</v>
      </c>
      <c r="M87" s="5">
        <f t="shared" si="11"/>
        <v>21.532828282828234</v>
      </c>
      <c r="N87">
        <f t="shared" si="9"/>
        <v>24.733317641085009</v>
      </c>
      <c r="O87">
        <f t="shared" si="7"/>
        <v>1.8901399012830267E-2</v>
      </c>
    </row>
    <row r="88" spans="1:15" x14ac:dyDescent="0.25">
      <c r="A88" s="2" t="s">
        <v>14</v>
      </c>
      <c r="B88" s="3">
        <v>12</v>
      </c>
      <c r="C88" s="3">
        <v>13</v>
      </c>
      <c r="D88" s="3">
        <v>23.7045454545454</v>
      </c>
      <c r="E88" s="3">
        <v>24.909090909090999</v>
      </c>
      <c r="F88" s="7">
        <v>1009</v>
      </c>
      <c r="G88" s="7">
        <v>1005</v>
      </c>
      <c r="H88" s="5">
        <v>24.870799999999999</v>
      </c>
      <c r="I88" s="5">
        <v>26.7912</v>
      </c>
      <c r="J88" s="5">
        <v>23.156640447086801</v>
      </c>
      <c r="K88" s="5">
        <v>17.713661313947501</v>
      </c>
      <c r="L88" s="5">
        <v>242.7124</v>
      </c>
      <c r="M88" s="5">
        <f t="shared" si="11"/>
        <v>21.532828282828234</v>
      </c>
      <c r="N88">
        <f t="shared" si="9"/>
        <v>26.44745292010855</v>
      </c>
      <c r="O88">
        <f t="shared" si="7"/>
        <v>0.11816205493389917</v>
      </c>
    </row>
    <row r="89" spans="1:15" x14ac:dyDescent="0.25">
      <c r="A89" s="2" t="s">
        <v>14</v>
      </c>
      <c r="B89" s="3">
        <v>13</v>
      </c>
      <c r="C89" s="3">
        <v>14</v>
      </c>
      <c r="D89" s="3">
        <v>24.909090909090999</v>
      </c>
      <c r="E89" s="3">
        <v>25.818181818181898</v>
      </c>
      <c r="F89" s="7">
        <v>1005</v>
      </c>
      <c r="G89" s="7">
        <v>995</v>
      </c>
      <c r="H89" s="5">
        <v>26.7912</v>
      </c>
      <c r="I89" s="5">
        <v>28.262</v>
      </c>
      <c r="J89" s="5">
        <v>24.155262478649099</v>
      </c>
      <c r="K89" s="5">
        <v>18.426095111654899</v>
      </c>
      <c r="L89" s="5">
        <v>271.70929999999998</v>
      </c>
      <c r="M89" s="5">
        <f t="shared" si="11"/>
        <v>21.532828282828234</v>
      </c>
      <c r="N89">
        <f t="shared" si="9"/>
        <v>28.044102542850169</v>
      </c>
      <c r="O89">
        <f t="shared" si="7"/>
        <v>4.747930183236268E-2</v>
      </c>
    </row>
    <row r="90" spans="1:15" x14ac:dyDescent="0.25">
      <c r="A90" s="2" t="s">
        <v>14</v>
      </c>
      <c r="B90" s="3">
        <v>14</v>
      </c>
      <c r="C90" s="3">
        <v>15</v>
      </c>
      <c r="D90" s="3">
        <v>25.818181818181898</v>
      </c>
      <c r="E90" s="3">
        <v>26.659090822393299</v>
      </c>
      <c r="F90" s="7">
        <v>995</v>
      </c>
      <c r="G90" s="7">
        <v>981</v>
      </c>
      <c r="H90" s="5">
        <v>28.262</v>
      </c>
      <c r="I90" s="5">
        <v>29.351900000000001</v>
      </c>
      <c r="J90" s="5">
        <v>25.230359025647498</v>
      </c>
      <c r="K90" s="5">
        <v>19.013003186082699</v>
      </c>
      <c r="L90" s="5">
        <v>299.36410000000001</v>
      </c>
      <c r="M90" s="5">
        <f t="shared" si="11"/>
        <v>21.532828282828234</v>
      </c>
      <c r="N90">
        <f t="shared" si="9"/>
        <v>29.2224087336633</v>
      </c>
      <c r="O90">
        <f t="shared" si="7"/>
        <v>1.6767988057482187E-2</v>
      </c>
    </row>
    <row r="91" spans="1:15" x14ac:dyDescent="0.25">
      <c r="A91" s="2" t="s">
        <v>14</v>
      </c>
      <c r="B91" s="3">
        <v>15</v>
      </c>
      <c r="C91" s="3">
        <v>15.8</v>
      </c>
      <c r="D91" s="3">
        <v>26.659090822393299</v>
      </c>
      <c r="E91" s="3">
        <v>27.295454198663801</v>
      </c>
      <c r="F91" s="7">
        <v>981</v>
      </c>
      <c r="G91" s="7">
        <v>981</v>
      </c>
      <c r="H91" s="5">
        <v>29.351900000000001</v>
      </c>
      <c r="I91" s="5">
        <v>29.838000000000001</v>
      </c>
      <c r="J91" s="5">
        <v>25.874908913145099</v>
      </c>
      <c r="K91" s="5">
        <v>19.511639003750599</v>
      </c>
      <c r="L91" s="5">
        <v>320.27260000000001</v>
      </c>
      <c r="M91" s="5">
        <f t="shared" si="11"/>
        <v>21.532828282828234</v>
      </c>
      <c r="N91">
        <f t="shared" si="9"/>
        <v>29.741836226391918</v>
      </c>
      <c r="O91">
        <f t="shared" si="7"/>
        <v>9.2474713545466682E-3</v>
      </c>
    </row>
    <row r="92" spans="1:15" x14ac:dyDescent="0.25">
      <c r="A92" s="2" t="s">
        <v>14</v>
      </c>
      <c r="B92" s="3">
        <v>15.8</v>
      </c>
      <c r="C92" s="3">
        <v>16.899999999999999</v>
      </c>
      <c r="D92" s="3">
        <v>27.295454198663801</v>
      </c>
      <c r="E92" s="3">
        <v>27.8454541293058</v>
      </c>
      <c r="F92" s="7">
        <v>981</v>
      </c>
      <c r="G92" s="7">
        <v>981</v>
      </c>
      <c r="H92" s="5">
        <v>29.838000000000001</v>
      </c>
      <c r="I92" s="5">
        <v>31.200900000000001</v>
      </c>
      <c r="J92" s="5">
        <v>26.323097188360101</v>
      </c>
      <c r="K92" s="5">
        <v>19.674560363680001</v>
      </c>
      <c r="L92" s="5">
        <v>327.41050000000001</v>
      </c>
      <c r="M92" s="5">
        <f t="shared" si="11"/>
        <v>21.532828282828234</v>
      </c>
      <c r="N92">
        <f t="shared" si="9"/>
        <v>30.575238972678466</v>
      </c>
      <c r="O92">
        <f t="shared" si="7"/>
        <v>0.39145172110903781</v>
      </c>
    </row>
    <row r="93" spans="1:15" x14ac:dyDescent="0.25">
      <c r="A93" s="2" t="s">
        <v>14</v>
      </c>
      <c r="B93" s="3">
        <v>16.899999999999999</v>
      </c>
      <c r="C93" s="3">
        <v>17.899999999999999</v>
      </c>
      <c r="D93" s="3">
        <v>27.8454541293058</v>
      </c>
      <c r="E93" s="3">
        <v>28.227272380481999</v>
      </c>
      <c r="F93" s="7">
        <v>981</v>
      </c>
      <c r="G93" s="7">
        <v>981</v>
      </c>
      <c r="H93" s="5">
        <v>31.200900000000001</v>
      </c>
      <c r="I93" s="5">
        <v>31.3505</v>
      </c>
      <c r="J93" s="5">
        <v>27.118837889222998</v>
      </c>
      <c r="K93" s="5">
        <v>20.1173025325228</v>
      </c>
      <c r="L93" s="5">
        <v>348.36200000000002</v>
      </c>
      <c r="M93" s="5">
        <f t="shared" si="11"/>
        <v>21.532828282828234</v>
      </c>
      <c r="N93">
        <f t="shared" si="9"/>
        <v>31.531477611903398</v>
      </c>
      <c r="O93">
        <f t="shared" si="7"/>
        <v>3.2752896010256827E-2</v>
      </c>
    </row>
    <row r="94" spans="1:15" x14ac:dyDescent="0.25">
      <c r="A94" t="s">
        <v>15</v>
      </c>
      <c r="B94" s="1">
        <v>6</v>
      </c>
      <c r="C94" s="1">
        <v>7.8</v>
      </c>
      <c r="D94" s="1">
        <v>17.0625</v>
      </c>
      <c r="E94" s="1">
        <v>19.90625</v>
      </c>
      <c r="F94" s="6">
        <v>1528</v>
      </c>
      <c r="G94" s="6">
        <v>1528</v>
      </c>
      <c r="H94" s="4">
        <v>15.083299999999999</v>
      </c>
      <c r="I94" s="4">
        <v>20.095300000000002</v>
      </c>
      <c r="J94" s="4">
        <v>15.2351720112779</v>
      </c>
      <c r="K94" s="4">
        <v>11.2118351700591</v>
      </c>
      <c r="L94" s="4">
        <v>106.4237</v>
      </c>
      <c r="M94" s="4">
        <f>D97+(D98-D97)/(B98-B97)*(10-B97)</f>
        <v>22.043749994701809</v>
      </c>
      <c r="N94">
        <f t="shared" si="9"/>
        <v>20.581971076334948</v>
      </c>
      <c r="O94">
        <f t="shared" si="7"/>
        <v>0.23684873654101549</v>
      </c>
    </row>
    <row r="95" spans="1:15" x14ac:dyDescent="0.25">
      <c r="A95" t="s">
        <v>15</v>
      </c>
      <c r="B95" s="1">
        <v>7.8</v>
      </c>
      <c r="C95" s="1">
        <v>9</v>
      </c>
      <c r="D95" s="1">
        <v>19.90625</v>
      </c>
      <c r="E95" s="1">
        <v>20.375</v>
      </c>
      <c r="F95" s="6">
        <v>1528</v>
      </c>
      <c r="G95" s="6">
        <v>1503</v>
      </c>
      <c r="H95" s="4">
        <v>20.095300000000002</v>
      </c>
      <c r="I95" s="4">
        <v>22.4785</v>
      </c>
      <c r="J95" s="4">
        <v>17.2756423622365</v>
      </c>
      <c r="K95" s="4">
        <v>12.939143983688099</v>
      </c>
      <c r="L95" s="4">
        <v>164.93020000000001</v>
      </c>
      <c r="M95" s="4">
        <f>M94</f>
        <v>22.043749994701809</v>
      </c>
      <c r="N95">
        <f t="shared" si="9"/>
        <v>23.694465253904987</v>
      </c>
      <c r="O95">
        <f t="shared" si="7"/>
        <v>1.4785714987042184</v>
      </c>
    </row>
    <row r="96" spans="1:15" x14ac:dyDescent="0.25">
      <c r="A96" t="s">
        <v>15</v>
      </c>
      <c r="B96" s="1">
        <v>9</v>
      </c>
      <c r="C96" s="1">
        <v>9.9</v>
      </c>
      <c r="D96" s="1">
        <v>20.375</v>
      </c>
      <c r="E96" s="1">
        <v>21.90625</v>
      </c>
      <c r="F96" s="6">
        <v>1503</v>
      </c>
      <c r="G96" s="6">
        <v>1503</v>
      </c>
      <c r="H96" s="4">
        <v>22.4785</v>
      </c>
      <c r="I96" s="4">
        <v>24.3902</v>
      </c>
      <c r="J96" s="4">
        <v>18.4935884937276</v>
      </c>
      <c r="K96" s="4">
        <v>13.8003219584342</v>
      </c>
      <c r="L96" s="4">
        <v>190.38</v>
      </c>
      <c r="M96" s="4">
        <f t="shared" ref="M96:M104" si="12">M95</f>
        <v>22.043749994701809</v>
      </c>
      <c r="N96">
        <f t="shared" si="9"/>
        <v>24.907892614454511</v>
      </c>
      <c r="O96">
        <f t="shared" si="7"/>
        <v>0.26800564306074659</v>
      </c>
    </row>
    <row r="97" spans="1:15" x14ac:dyDescent="0.25">
      <c r="A97" t="s">
        <v>15</v>
      </c>
      <c r="B97" s="1">
        <v>9.9</v>
      </c>
      <c r="C97" s="1">
        <v>10.8</v>
      </c>
      <c r="D97" s="1">
        <v>21.90625</v>
      </c>
      <c r="E97" s="1">
        <v>23.143749952316298</v>
      </c>
      <c r="F97" s="6">
        <v>1503</v>
      </c>
      <c r="G97" s="6">
        <v>1490</v>
      </c>
      <c r="H97" s="4">
        <v>24.3902</v>
      </c>
      <c r="I97" s="4">
        <v>26.759499999999999</v>
      </c>
      <c r="J97" s="4">
        <v>19.5485296192183</v>
      </c>
      <c r="K97" s="4">
        <v>14.3755558874903</v>
      </c>
      <c r="L97" s="4">
        <v>220.14070000000001</v>
      </c>
      <c r="M97" s="4">
        <f t="shared" si="12"/>
        <v>22.043749994701809</v>
      </c>
      <c r="N97">
        <f t="shared" si="9"/>
        <v>26.436300966700628</v>
      </c>
      <c r="O97">
        <f t="shared" si="7"/>
        <v>0.10445761512564795</v>
      </c>
    </row>
    <row r="98" spans="1:15" x14ac:dyDescent="0.25">
      <c r="A98" t="s">
        <v>15</v>
      </c>
      <c r="B98" s="1">
        <v>10.8</v>
      </c>
      <c r="C98" s="1">
        <v>12</v>
      </c>
      <c r="D98" s="1">
        <v>23.143749952316298</v>
      </c>
      <c r="E98" s="1">
        <v>24.78125</v>
      </c>
      <c r="F98" s="6">
        <v>1490</v>
      </c>
      <c r="G98" s="6">
        <v>1490</v>
      </c>
      <c r="H98" s="4">
        <v>26.759499999999999</v>
      </c>
      <c r="I98" s="4">
        <v>29.416699999999999</v>
      </c>
      <c r="J98" s="4">
        <v>20.5715787107411</v>
      </c>
      <c r="K98" s="4">
        <v>15.120183068696001</v>
      </c>
      <c r="L98" s="4">
        <v>254.35149999999999</v>
      </c>
      <c r="M98" s="4">
        <f t="shared" si="12"/>
        <v>22.043749994701809</v>
      </c>
      <c r="N98">
        <f t="shared" si="9"/>
        <v>28.993416586753259</v>
      </c>
      <c r="O98">
        <f t="shared" si="7"/>
        <v>0.17916884792981011</v>
      </c>
    </row>
    <row r="99" spans="1:15" x14ac:dyDescent="0.25">
      <c r="A99" t="s">
        <v>15</v>
      </c>
      <c r="B99" s="1">
        <v>12</v>
      </c>
      <c r="C99" s="1">
        <v>13</v>
      </c>
      <c r="D99" s="1">
        <v>24.78125</v>
      </c>
      <c r="E99" s="1">
        <v>25.59375</v>
      </c>
      <c r="F99" s="6">
        <v>1490</v>
      </c>
      <c r="G99" s="6">
        <v>1458</v>
      </c>
      <c r="H99" s="4">
        <v>29.416699999999999</v>
      </c>
      <c r="I99" s="4">
        <v>31.065000000000001</v>
      </c>
      <c r="J99" s="4">
        <v>22.131919796247001</v>
      </c>
      <c r="K99" s="4">
        <v>15.8542296781042</v>
      </c>
      <c r="L99" s="4">
        <v>292.8612</v>
      </c>
      <c r="M99" s="4">
        <f t="shared" si="12"/>
        <v>22.043749994701809</v>
      </c>
      <c r="N99">
        <f t="shared" si="9"/>
        <v>30.692191312137073</v>
      </c>
      <c r="O99">
        <f t="shared" si="7"/>
        <v>0.13898631774607839</v>
      </c>
    </row>
    <row r="100" spans="1:15" x14ac:dyDescent="0.25">
      <c r="A100" t="s">
        <v>15</v>
      </c>
      <c r="B100" s="1">
        <v>13</v>
      </c>
      <c r="C100" s="1">
        <v>14</v>
      </c>
      <c r="D100" s="1">
        <v>25.59375</v>
      </c>
      <c r="E100" s="1">
        <v>26.875</v>
      </c>
      <c r="F100" s="6">
        <v>1458</v>
      </c>
      <c r="G100" s="6">
        <v>1458</v>
      </c>
      <c r="H100" s="4">
        <v>31.065000000000001</v>
      </c>
      <c r="I100" s="4">
        <v>33.005099999999999</v>
      </c>
      <c r="J100" s="4">
        <v>22.805841451567701</v>
      </c>
      <c r="K100" s="4">
        <v>16.468268070276</v>
      </c>
      <c r="L100" s="4">
        <v>323.12369999999999</v>
      </c>
      <c r="M100" s="4">
        <f t="shared" si="12"/>
        <v>22.043749994701809</v>
      </c>
      <c r="N100">
        <f t="shared" si="9"/>
        <v>31.928711017471517</v>
      </c>
      <c r="O100">
        <f t="shared" si="7"/>
        <v>1.1586132417086994</v>
      </c>
    </row>
    <row r="101" spans="1:15" x14ac:dyDescent="0.25">
      <c r="A101" t="s">
        <v>15</v>
      </c>
      <c r="B101" s="1">
        <v>14</v>
      </c>
      <c r="C101" s="1">
        <v>15</v>
      </c>
      <c r="D101" s="1">
        <v>26.875</v>
      </c>
      <c r="E101" s="1">
        <v>27.21875</v>
      </c>
      <c r="F101" s="6">
        <v>1458</v>
      </c>
      <c r="G101" s="6">
        <v>1395</v>
      </c>
      <c r="H101" s="4">
        <v>33.005099999999999</v>
      </c>
      <c r="I101" s="4">
        <v>33.631300000000003</v>
      </c>
      <c r="J101" s="4">
        <v>23.899424488428799</v>
      </c>
      <c r="K101" s="4">
        <v>16.975789984809001</v>
      </c>
      <c r="L101" s="4">
        <v>361.28300000000002</v>
      </c>
      <c r="M101" s="4">
        <f t="shared" si="12"/>
        <v>22.043749994701809</v>
      </c>
      <c r="N101">
        <f t="shared" si="9"/>
        <v>33.43175410022932</v>
      </c>
      <c r="O101">
        <f t="shared" si="7"/>
        <v>3.9818566115291616E-2</v>
      </c>
    </row>
    <row r="102" spans="1:15" x14ac:dyDescent="0.25">
      <c r="A102" t="s">
        <v>15</v>
      </c>
      <c r="B102" s="1">
        <v>15</v>
      </c>
      <c r="C102" s="1">
        <v>15.8</v>
      </c>
      <c r="D102" s="1">
        <v>27.21875</v>
      </c>
      <c r="E102" s="1">
        <v>27.9375</v>
      </c>
      <c r="F102" s="6">
        <v>1395</v>
      </c>
      <c r="G102" s="6">
        <v>1395</v>
      </c>
      <c r="H102" s="4">
        <v>33.631300000000003</v>
      </c>
      <c r="I102" s="4">
        <v>34.447600000000001</v>
      </c>
      <c r="J102" s="4">
        <v>24.5591252620187</v>
      </c>
      <c r="K102" s="4">
        <v>17.516939127158</v>
      </c>
      <c r="L102" s="4">
        <v>370.46269999999998</v>
      </c>
      <c r="M102" s="4">
        <f t="shared" si="12"/>
        <v>22.043749994701809</v>
      </c>
      <c r="N102">
        <f t="shared" si="9"/>
        <v>33.459868352983598</v>
      </c>
      <c r="O102">
        <f t="shared" si="7"/>
        <v>0.97561380651773666</v>
      </c>
    </row>
    <row r="103" spans="1:15" x14ac:dyDescent="0.25">
      <c r="A103" t="s">
        <v>15</v>
      </c>
      <c r="B103" s="1">
        <v>15.8</v>
      </c>
      <c r="C103" s="1">
        <v>16.899999999999999</v>
      </c>
      <c r="D103" s="1">
        <v>27.9375</v>
      </c>
      <c r="E103" s="1">
        <v>28.429411495433001</v>
      </c>
      <c r="F103" s="6">
        <v>1395</v>
      </c>
      <c r="G103" s="6">
        <v>1408</v>
      </c>
      <c r="H103" s="4">
        <v>34.447600000000001</v>
      </c>
      <c r="I103" s="4">
        <v>35.097200000000001</v>
      </c>
      <c r="J103" s="4">
        <v>24.666984993474301</v>
      </c>
      <c r="K103" s="4">
        <v>17.7300639955658</v>
      </c>
      <c r="L103" s="4">
        <v>386.63220000000001</v>
      </c>
      <c r="M103" s="4">
        <f t="shared" si="12"/>
        <v>22.043749994701809</v>
      </c>
      <c r="N103">
        <f t="shared" si="9"/>
        <v>34.591550154498037</v>
      </c>
      <c r="O103">
        <f t="shared" si="7"/>
        <v>0.25568176625615963</v>
      </c>
    </row>
    <row r="104" spans="1:15" x14ac:dyDescent="0.25">
      <c r="A104" t="s">
        <v>15</v>
      </c>
      <c r="B104" s="1">
        <v>16.899999999999999</v>
      </c>
      <c r="C104" s="1">
        <v>17.899999999999999</v>
      </c>
      <c r="D104" s="1">
        <v>28.429411495433001</v>
      </c>
      <c r="E104" s="1">
        <v>28.8437497615814</v>
      </c>
      <c r="F104" s="6">
        <v>1408</v>
      </c>
      <c r="G104" s="6">
        <v>1395</v>
      </c>
      <c r="H104" s="4">
        <v>35.097200000000001</v>
      </c>
      <c r="I104" s="4">
        <v>35.916699999999999</v>
      </c>
      <c r="J104" s="4">
        <v>24.6890007469331</v>
      </c>
      <c r="K104" s="4">
        <v>17.814580587256199</v>
      </c>
      <c r="L104" s="4">
        <v>399.07330000000002</v>
      </c>
      <c r="M104" s="4">
        <f t="shared" si="12"/>
        <v>22.043749994701809</v>
      </c>
      <c r="N104">
        <f t="shared" si="9"/>
        <v>34.869402363059059</v>
      </c>
      <c r="O104">
        <f t="shared" si="7"/>
        <v>1.0968323403420759</v>
      </c>
    </row>
    <row r="105" spans="1:15" x14ac:dyDescent="0.25">
      <c r="B105"/>
      <c r="C105"/>
      <c r="D105"/>
      <c r="E105"/>
      <c r="F105"/>
      <c r="G105"/>
      <c r="H105"/>
      <c r="I105"/>
      <c r="J105"/>
      <c r="K105"/>
      <c r="L105"/>
      <c r="M10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a)</vt:lpstr>
      <vt:lpstr>b)</vt:lpstr>
      <vt:lpstr>c)</vt:lpstr>
      <vt:lpstr>d)</vt:lpstr>
      <vt:lpstr>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Margarida Tomé</cp:lastModifiedBy>
  <dcterms:created xsi:type="dcterms:W3CDTF">2016-09-29T21:14:07Z</dcterms:created>
  <dcterms:modified xsi:type="dcterms:W3CDTF">2017-11-02T23:41:40Z</dcterms:modified>
</cp:coreProperties>
</file>